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8250"/>
  </bookViews>
  <sheets>
    <sheet name="Титул_А" sheetId="12" r:id="rId1"/>
    <sheet name="Календарный учебный график" sheetId="13" r:id="rId2"/>
  </sheets>
  <calcPr calcId="145621"/>
</workbook>
</file>

<file path=xl/calcChain.xml><?xml version="1.0" encoding="utf-8"?>
<calcChain xmlns="http://schemas.openxmlformats.org/spreadsheetml/2006/main">
  <c r="AO136" i="13" l="1"/>
  <c r="AN136" i="13"/>
  <c r="AM136" i="13"/>
  <c r="AL136" i="13"/>
  <c r="AT135" i="13"/>
  <c r="U135" i="13"/>
  <c r="BF135" i="13" s="1"/>
  <c r="BG135" i="13" s="1"/>
  <c r="AT134" i="13"/>
  <c r="U134" i="13"/>
  <c r="BF134" i="13" s="1"/>
  <c r="BG134" i="13" s="1"/>
  <c r="AT133" i="13"/>
  <c r="U133" i="13"/>
  <c r="BF133" i="13" s="1"/>
  <c r="BG133" i="13" s="1"/>
  <c r="AT132" i="13"/>
  <c r="U132" i="13"/>
  <c r="BF132" i="13" s="1"/>
  <c r="BG132" i="13" s="1"/>
  <c r="BE131" i="13"/>
  <c r="BD131" i="13"/>
  <c r="BC131" i="13"/>
  <c r="BB131" i="13"/>
  <c r="BA131" i="13"/>
  <c r="AZ131" i="13"/>
  <c r="AY131" i="13"/>
  <c r="AX131" i="13"/>
  <c r="AW131" i="13"/>
  <c r="AV131" i="13"/>
  <c r="AU131" i="13"/>
  <c r="AS131" i="13"/>
  <c r="AR131" i="13"/>
  <c r="AQ131" i="13"/>
  <c r="AP131" i="13"/>
  <c r="AO131" i="13"/>
  <c r="AN131" i="13"/>
  <c r="AM131" i="13"/>
  <c r="AL131" i="13"/>
  <c r="AK131" i="13"/>
  <c r="AJ131" i="13"/>
  <c r="AI131" i="13"/>
  <c r="AH131" i="13"/>
  <c r="AG131" i="13"/>
  <c r="AF131" i="13"/>
  <c r="AE131" i="13"/>
  <c r="AD131" i="13"/>
  <c r="AC131" i="13"/>
  <c r="AB131" i="13"/>
  <c r="AA131" i="13"/>
  <c r="Z131" i="13"/>
  <c r="Y131" i="13"/>
  <c r="X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U131" i="13" s="1"/>
  <c r="AT130" i="13"/>
  <c r="U130" i="13"/>
  <c r="BF130" i="13" s="1"/>
  <c r="BG130" i="13" s="1"/>
  <c r="AT129" i="13"/>
  <c r="U129" i="13"/>
  <c r="BF129" i="13" s="1"/>
  <c r="BG129" i="13" s="1"/>
  <c r="AT128" i="13"/>
  <c r="U128" i="13"/>
  <c r="BF128" i="13" s="1"/>
  <c r="BG128" i="13" s="1"/>
  <c r="AT127" i="13"/>
  <c r="U127" i="13"/>
  <c r="BF127" i="13" s="1"/>
  <c r="BG127" i="13" s="1"/>
  <c r="AT126" i="13"/>
  <c r="U126" i="13"/>
  <c r="BF126" i="13" s="1"/>
  <c r="BG126" i="13" s="1"/>
  <c r="AT125" i="13"/>
  <c r="U125" i="13"/>
  <c r="BF125" i="13" s="1"/>
  <c r="BG125" i="13" s="1"/>
  <c r="AT124" i="13"/>
  <c r="U124" i="13"/>
  <c r="BF124" i="13" s="1"/>
  <c r="BG124" i="13" s="1"/>
  <c r="BE123" i="13"/>
  <c r="BD123" i="13"/>
  <c r="BC123" i="13"/>
  <c r="BB123" i="13"/>
  <c r="BA123" i="13"/>
  <c r="AZ123" i="13"/>
  <c r="AY123" i="13"/>
  <c r="AX123" i="13"/>
  <c r="AW123" i="13"/>
  <c r="AV123" i="13"/>
  <c r="AU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U123" i="13" s="1"/>
  <c r="BE122" i="13"/>
  <c r="BD122" i="13"/>
  <c r="BC122" i="13"/>
  <c r="BB122" i="13"/>
  <c r="BA122" i="13"/>
  <c r="AZ122" i="13"/>
  <c r="AY122" i="13"/>
  <c r="AX122" i="13"/>
  <c r="AW122" i="13"/>
  <c r="AV122" i="13"/>
  <c r="AU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U122" i="13" s="1"/>
  <c r="AT121" i="13"/>
  <c r="U121" i="13"/>
  <c r="BF121" i="13" s="1"/>
  <c r="BG121" i="13" s="1"/>
  <c r="AT120" i="13"/>
  <c r="U120" i="13"/>
  <c r="BF120" i="13" s="1"/>
  <c r="BG120" i="13" s="1"/>
  <c r="BE119" i="13"/>
  <c r="BD119" i="13"/>
  <c r="BC119" i="13"/>
  <c r="BB119" i="13"/>
  <c r="BA119" i="13"/>
  <c r="AZ119" i="13"/>
  <c r="AY119" i="13"/>
  <c r="AX119" i="13"/>
  <c r="AW119" i="13"/>
  <c r="AV119" i="13"/>
  <c r="AU119" i="13"/>
  <c r="AS119" i="13"/>
  <c r="AR119" i="13"/>
  <c r="AQ119" i="13"/>
  <c r="AP119" i="13"/>
  <c r="AO119" i="13"/>
  <c r="AN119" i="13"/>
  <c r="AM119" i="13"/>
  <c r="AL119" i="13"/>
  <c r="AK119" i="13"/>
  <c r="AJ119" i="13"/>
  <c r="AI119" i="13"/>
  <c r="AH119" i="13"/>
  <c r="AG119" i="13"/>
  <c r="AF119" i="13"/>
  <c r="AE119" i="13"/>
  <c r="AD119" i="13"/>
  <c r="AC119" i="13"/>
  <c r="AB119" i="13"/>
  <c r="AA119" i="13"/>
  <c r="Z119" i="13"/>
  <c r="Y119" i="13"/>
  <c r="X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U119" i="13" s="1"/>
  <c r="AT118" i="13"/>
  <c r="U118" i="13"/>
  <c r="BF118" i="13" s="1"/>
  <c r="BG118" i="13" s="1"/>
  <c r="AT117" i="13"/>
  <c r="U117" i="13"/>
  <c r="BF117" i="13" s="1"/>
  <c r="BG117" i="13" s="1"/>
  <c r="BE116" i="13"/>
  <c r="BE136" i="13" s="1"/>
  <c r="BD116" i="13"/>
  <c r="BD136" i="13" s="1"/>
  <c r="BC116" i="13"/>
  <c r="BC136" i="13" s="1"/>
  <c r="BB116" i="13"/>
  <c r="BB136" i="13" s="1"/>
  <c r="BA116" i="13"/>
  <c r="BA136" i="13" s="1"/>
  <c r="AZ116" i="13"/>
  <c r="AZ136" i="13" s="1"/>
  <c r="AY116" i="13"/>
  <c r="AY136" i="13" s="1"/>
  <c r="AX116" i="13"/>
  <c r="AX136" i="13" s="1"/>
  <c r="AW116" i="13"/>
  <c r="AW136" i="13" s="1"/>
  <c r="AV116" i="13"/>
  <c r="AV136" i="13" s="1"/>
  <c r="AU116" i="13"/>
  <c r="AU136" i="13" s="1"/>
  <c r="AS116" i="13"/>
  <c r="AS136" i="13" s="1"/>
  <c r="AR116" i="13"/>
  <c r="AR136" i="13" s="1"/>
  <c r="AQ116" i="13"/>
  <c r="AQ136" i="13" s="1"/>
  <c r="AP116" i="13"/>
  <c r="AP136" i="13" s="1"/>
  <c r="AO116" i="13"/>
  <c r="AN116" i="13"/>
  <c r="AM116" i="13"/>
  <c r="AL116" i="13"/>
  <c r="AK116" i="13"/>
  <c r="AK136" i="13" s="1"/>
  <c r="AJ116" i="13"/>
  <c r="AJ136" i="13" s="1"/>
  <c r="AI116" i="13"/>
  <c r="AI136" i="13" s="1"/>
  <c r="AH116" i="13"/>
  <c r="AH136" i="13" s="1"/>
  <c r="AG116" i="13"/>
  <c r="AG136" i="13" s="1"/>
  <c r="AF116" i="13"/>
  <c r="AF136" i="13" s="1"/>
  <c r="AE116" i="13"/>
  <c r="AE136" i="13" s="1"/>
  <c r="AD116" i="13"/>
  <c r="AD136" i="13" s="1"/>
  <c r="AC116" i="13"/>
  <c r="AC136" i="13" s="1"/>
  <c r="AB116" i="13"/>
  <c r="AB136" i="13" s="1"/>
  <c r="AA116" i="13"/>
  <c r="AA136" i="13" s="1"/>
  <c r="Z116" i="13"/>
  <c r="Z136" i="13" s="1"/>
  <c r="Y116" i="13"/>
  <c r="Y136" i="13" s="1"/>
  <c r="X116" i="13"/>
  <c r="X136" i="13" s="1"/>
  <c r="T116" i="13"/>
  <c r="T136" i="13" s="1"/>
  <c r="S116" i="13"/>
  <c r="S136" i="13" s="1"/>
  <c r="R116" i="13"/>
  <c r="R136" i="13" s="1"/>
  <c r="Q116" i="13"/>
  <c r="Q136" i="13" s="1"/>
  <c r="P116" i="13"/>
  <c r="P136" i="13" s="1"/>
  <c r="O116" i="13"/>
  <c r="O136" i="13" s="1"/>
  <c r="N116" i="13"/>
  <c r="N136" i="13" s="1"/>
  <c r="M116" i="13"/>
  <c r="M136" i="13" s="1"/>
  <c r="L116" i="13"/>
  <c r="L136" i="13" s="1"/>
  <c r="K116" i="13"/>
  <c r="K136" i="13" s="1"/>
  <c r="J116" i="13"/>
  <c r="J136" i="13" s="1"/>
  <c r="I116" i="13"/>
  <c r="I136" i="13" s="1"/>
  <c r="H116" i="13"/>
  <c r="H136" i="13" s="1"/>
  <c r="G116" i="13"/>
  <c r="G136" i="13" s="1"/>
  <c r="F116" i="13"/>
  <c r="F136" i="13" s="1"/>
  <c r="E116" i="13"/>
  <c r="E136" i="13" s="1"/>
  <c r="D116" i="13"/>
  <c r="U116" i="13" s="1"/>
  <c r="AA115" i="13"/>
  <c r="AB115" i="13" s="1"/>
  <c r="AC115" i="13" s="1"/>
  <c r="AD115" i="13" s="1"/>
  <c r="AE115" i="13" s="1"/>
  <c r="AF115" i="13" s="1"/>
  <c r="AG115" i="13" s="1"/>
  <c r="AH115" i="13" s="1"/>
  <c r="AI115" i="13" s="1"/>
  <c r="AJ115" i="13" s="1"/>
  <c r="AK115" i="13" s="1"/>
  <c r="AL115" i="13" s="1"/>
  <c r="AM115" i="13" s="1"/>
  <c r="AN115" i="13" s="1"/>
  <c r="AO115" i="13" s="1"/>
  <c r="AP115" i="13" s="1"/>
  <c r="AQ115" i="13" s="1"/>
  <c r="AR115" i="13" s="1"/>
  <c r="AS115" i="13" s="1"/>
  <c r="AU115" i="13" s="1"/>
  <c r="AV115" i="13" s="1"/>
  <c r="AW115" i="13" s="1"/>
  <c r="AX115" i="13" s="1"/>
  <c r="AY115" i="13" s="1"/>
  <c r="AZ115" i="13" s="1"/>
  <c r="BA115" i="13" s="1"/>
  <c r="BB115" i="13" s="1"/>
  <c r="BC115" i="13" s="1"/>
  <c r="BD115" i="13" s="1"/>
  <c r="BE115" i="13" s="1"/>
  <c r="V115" i="13"/>
  <c r="W115" i="13" s="1"/>
  <c r="X115" i="13" s="1"/>
  <c r="Y115" i="13" s="1"/>
  <c r="AE112" i="13"/>
  <c r="AF112" i="13" s="1"/>
  <c r="AG112" i="13" s="1"/>
  <c r="AH112" i="13" s="1"/>
  <c r="AI112" i="13" s="1"/>
  <c r="AJ112" i="13" s="1"/>
  <c r="AK112" i="13" s="1"/>
  <c r="AL112" i="13" s="1"/>
  <c r="AM112" i="13" s="1"/>
  <c r="AN112" i="13" s="1"/>
  <c r="AO112" i="13" s="1"/>
  <c r="AP112" i="13" s="1"/>
  <c r="AQ112" i="13" s="1"/>
  <c r="AR112" i="13" s="1"/>
  <c r="AS112" i="13" s="1"/>
  <c r="AU112" i="13" s="1"/>
  <c r="AV112" i="13" s="1"/>
  <c r="AW112" i="13" s="1"/>
  <c r="AX112" i="13" s="1"/>
  <c r="AY112" i="13" s="1"/>
  <c r="AZ112" i="13" s="1"/>
  <c r="BA112" i="13" s="1"/>
  <c r="BB112" i="13" s="1"/>
  <c r="BC112" i="13" s="1"/>
  <c r="BD112" i="13" s="1"/>
  <c r="BE112" i="13" s="1"/>
  <c r="AT104" i="13"/>
  <c r="U104" i="13"/>
  <c r="AT103" i="13"/>
  <c r="U103" i="13"/>
  <c r="AT102" i="13"/>
  <c r="U102" i="13"/>
  <c r="AW101" i="13"/>
  <c r="AV101" i="13"/>
  <c r="AU101" i="13"/>
  <c r="AS101" i="13"/>
  <c r="AR101" i="13"/>
  <c r="AQ101" i="13"/>
  <c r="AP101" i="13"/>
  <c r="AO101" i="13"/>
  <c r="AN101" i="13"/>
  <c r="AM101" i="13"/>
  <c r="AL101" i="13"/>
  <c r="AK101" i="13"/>
  <c r="AJ101" i="13"/>
  <c r="AI101" i="13"/>
  <c r="AH101" i="13"/>
  <c r="AG101" i="13"/>
  <c r="AF101" i="13"/>
  <c r="AE101" i="13"/>
  <c r="AD101" i="13"/>
  <c r="AC101" i="13"/>
  <c r="AB101" i="13"/>
  <c r="AA101" i="13"/>
  <c r="Z101" i="13"/>
  <c r="Y101" i="13"/>
  <c r="X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U101" i="13" s="1"/>
  <c r="D101" i="13"/>
  <c r="AT100" i="13"/>
  <c r="U100" i="13"/>
  <c r="AT99" i="13"/>
  <c r="U99" i="13"/>
  <c r="AT98" i="13"/>
  <c r="U98" i="13"/>
  <c r="AT97" i="13"/>
  <c r="U97" i="13"/>
  <c r="AW96" i="13"/>
  <c r="AV96" i="13"/>
  <c r="AU96" i="13"/>
  <c r="AS96" i="13"/>
  <c r="AR96" i="13"/>
  <c r="AQ96" i="13"/>
  <c r="AP96" i="13"/>
  <c r="AO96" i="13"/>
  <c r="AN96" i="13"/>
  <c r="AM96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Y96" i="13"/>
  <c r="X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U96" i="13" s="1"/>
  <c r="D96" i="13"/>
  <c r="AT95" i="13"/>
  <c r="U95" i="13"/>
  <c r="AT94" i="13"/>
  <c r="U94" i="13"/>
  <c r="AW93" i="13"/>
  <c r="AV93" i="13"/>
  <c r="AU93" i="13"/>
  <c r="AS93" i="13"/>
  <c r="AR93" i="13"/>
  <c r="AQ93" i="13"/>
  <c r="AP93" i="13"/>
  <c r="AO93" i="13"/>
  <c r="AN93" i="13"/>
  <c r="AM93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U93" i="13" s="1"/>
  <c r="D93" i="13"/>
  <c r="AT92" i="13"/>
  <c r="U92" i="13"/>
  <c r="AT91" i="13"/>
  <c r="U91" i="13"/>
  <c r="AT90" i="13"/>
  <c r="U90" i="13"/>
  <c r="AT89" i="13"/>
  <c r="U89" i="13"/>
  <c r="AT88" i="13"/>
  <c r="U88" i="13"/>
  <c r="AW87" i="13"/>
  <c r="AV87" i="13"/>
  <c r="AU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U87" i="13" s="1"/>
  <c r="D87" i="13"/>
  <c r="AW86" i="13"/>
  <c r="AV86" i="13"/>
  <c r="AU86" i="13"/>
  <c r="AS86" i="13"/>
  <c r="AR86" i="13"/>
  <c r="AQ86" i="13"/>
  <c r="AP86" i="13"/>
  <c r="AO86" i="13"/>
  <c r="AN86" i="13"/>
  <c r="AM86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U86" i="13" s="1"/>
  <c r="D86" i="13"/>
  <c r="AT85" i="13"/>
  <c r="U85" i="13"/>
  <c r="AW84" i="13"/>
  <c r="AV84" i="13"/>
  <c r="AU84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U84" i="13" s="1"/>
  <c r="D84" i="13"/>
  <c r="AT83" i="13"/>
  <c r="U83" i="13"/>
  <c r="AW82" i="13"/>
  <c r="AV82" i="13"/>
  <c r="AU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U82" i="13" s="1"/>
  <c r="D82" i="13"/>
  <c r="AT81" i="13"/>
  <c r="U81" i="13"/>
  <c r="AT80" i="13"/>
  <c r="U80" i="13"/>
  <c r="AT79" i="13"/>
  <c r="U79" i="13"/>
  <c r="AT78" i="13"/>
  <c r="U78" i="13"/>
  <c r="AT77" i="13"/>
  <c r="U77" i="13"/>
  <c r="AW76" i="13"/>
  <c r="AW105" i="13" s="1"/>
  <c r="AV76" i="13"/>
  <c r="AV105" i="13" s="1"/>
  <c r="AU76" i="13"/>
  <c r="AU105" i="13" s="1"/>
  <c r="AS76" i="13"/>
  <c r="AS105" i="13" s="1"/>
  <c r="AR76" i="13"/>
  <c r="AR105" i="13" s="1"/>
  <c r="AQ76" i="13"/>
  <c r="AQ105" i="13" s="1"/>
  <c r="AP76" i="13"/>
  <c r="AP105" i="13" s="1"/>
  <c r="AO76" i="13"/>
  <c r="AO105" i="13" s="1"/>
  <c r="AN76" i="13"/>
  <c r="AN105" i="13" s="1"/>
  <c r="AM76" i="13"/>
  <c r="AM105" i="13" s="1"/>
  <c r="AL76" i="13"/>
  <c r="AL105" i="13" s="1"/>
  <c r="AK76" i="13"/>
  <c r="AK105" i="13" s="1"/>
  <c r="AJ76" i="13"/>
  <c r="AJ105" i="13" s="1"/>
  <c r="AI76" i="13"/>
  <c r="AI105" i="13" s="1"/>
  <c r="AH76" i="13"/>
  <c r="AH105" i="13" s="1"/>
  <c r="AG76" i="13"/>
  <c r="AG105" i="13" s="1"/>
  <c r="AF76" i="13"/>
  <c r="AF105" i="13" s="1"/>
  <c r="AE76" i="13"/>
  <c r="AE105" i="13" s="1"/>
  <c r="AD76" i="13"/>
  <c r="AD105" i="13" s="1"/>
  <c r="AC76" i="13"/>
  <c r="AC105" i="13" s="1"/>
  <c r="AB76" i="13"/>
  <c r="AB105" i="13" s="1"/>
  <c r="AA76" i="13"/>
  <c r="AA105" i="13" s="1"/>
  <c r="Z76" i="13"/>
  <c r="Z105" i="13" s="1"/>
  <c r="Y76" i="13"/>
  <c r="Y105" i="13" s="1"/>
  <c r="X76" i="13"/>
  <c r="X105" i="13" s="1"/>
  <c r="T76" i="13"/>
  <c r="T105" i="13" s="1"/>
  <c r="S76" i="13"/>
  <c r="S105" i="13" s="1"/>
  <c r="R76" i="13"/>
  <c r="R105" i="13" s="1"/>
  <c r="Q76" i="13"/>
  <c r="Q105" i="13" s="1"/>
  <c r="P76" i="13"/>
  <c r="P105" i="13" s="1"/>
  <c r="O76" i="13"/>
  <c r="O105" i="13" s="1"/>
  <c r="N76" i="13"/>
  <c r="N105" i="13" s="1"/>
  <c r="M76" i="13"/>
  <c r="M105" i="13" s="1"/>
  <c r="L76" i="13"/>
  <c r="L105" i="13" s="1"/>
  <c r="K76" i="13"/>
  <c r="K105" i="13" s="1"/>
  <c r="J76" i="13"/>
  <c r="J105" i="13" s="1"/>
  <c r="I76" i="13"/>
  <c r="I105" i="13" s="1"/>
  <c r="H76" i="13"/>
  <c r="H105" i="13" s="1"/>
  <c r="G76" i="13"/>
  <c r="G105" i="13" s="1"/>
  <c r="F76" i="13"/>
  <c r="F105" i="13" s="1"/>
  <c r="E76" i="13"/>
  <c r="E105" i="13" s="1"/>
  <c r="D76" i="13"/>
  <c r="D105" i="13" s="1"/>
  <c r="AA75" i="13"/>
  <c r="AB75" i="13" s="1"/>
  <c r="AC75" i="13" s="1"/>
  <c r="AD75" i="13" s="1"/>
  <c r="AE75" i="13" s="1"/>
  <c r="AF75" i="13" s="1"/>
  <c r="AG75" i="13" s="1"/>
  <c r="AH75" i="13" s="1"/>
  <c r="AI75" i="13" s="1"/>
  <c r="AJ75" i="13" s="1"/>
  <c r="AK75" i="13" s="1"/>
  <c r="AL75" i="13" s="1"/>
  <c r="AM75" i="13" s="1"/>
  <c r="AN75" i="13" s="1"/>
  <c r="AO75" i="13" s="1"/>
  <c r="AP75" i="13" s="1"/>
  <c r="AQ75" i="13" s="1"/>
  <c r="AR75" i="13" s="1"/>
  <c r="AS75" i="13" s="1"/>
  <c r="AU75" i="13" s="1"/>
  <c r="AV75" i="13" s="1"/>
  <c r="AW75" i="13" s="1"/>
  <c r="AX75" i="13" s="1"/>
  <c r="AY75" i="13" s="1"/>
  <c r="AZ75" i="13" s="1"/>
  <c r="BA75" i="13" s="1"/>
  <c r="BB75" i="13" s="1"/>
  <c r="BC75" i="13" s="1"/>
  <c r="BD75" i="13" s="1"/>
  <c r="BE75" i="13" s="1"/>
  <c r="W75" i="13"/>
  <c r="X75" i="13" s="1"/>
  <c r="Y75" i="13" s="1"/>
  <c r="V75" i="13"/>
  <c r="AF72" i="13"/>
  <c r="AG72" i="13" s="1"/>
  <c r="AH72" i="13" s="1"/>
  <c r="AI72" i="13" s="1"/>
  <c r="AJ72" i="13" s="1"/>
  <c r="AK72" i="13" s="1"/>
  <c r="AL72" i="13" s="1"/>
  <c r="AM72" i="13" s="1"/>
  <c r="AN72" i="13" s="1"/>
  <c r="AO72" i="13" s="1"/>
  <c r="AP72" i="13" s="1"/>
  <c r="AQ72" i="13" s="1"/>
  <c r="AR72" i="13" s="1"/>
  <c r="AS72" i="13" s="1"/>
  <c r="AU72" i="13" s="1"/>
  <c r="AV72" i="13" s="1"/>
  <c r="AW72" i="13" s="1"/>
  <c r="AX72" i="13" s="1"/>
  <c r="AY72" i="13" s="1"/>
  <c r="AZ72" i="13" s="1"/>
  <c r="BA72" i="13" s="1"/>
  <c r="BB72" i="13" s="1"/>
  <c r="BC72" i="13" s="1"/>
  <c r="BD72" i="13" s="1"/>
  <c r="BE72" i="13" s="1"/>
  <c r="AE72" i="13"/>
  <c r="AT63" i="13"/>
  <c r="U63" i="13"/>
  <c r="AT62" i="13"/>
  <c r="U62" i="13"/>
  <c r="AT61" i="13"/>
  <c r="U61" i="13"/>
  <c r="AV60" i="13"/>
  <c r="AU60" i="13"/>
  <c r="AS60" i="13"/>
  <c r="AR60" i="13"/>
  <c r="AQ60" i="13"/>
  <c r="AP60" i="13"/>
  <c r="AO60" i="13"/>
  <c r="AN60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AT60" i="13" s="1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AT59" i="13"/>
  <c r="U59" i="13"/>
  <c r="AT58" i="13"/>
  <c r="U58" i="13"/>
  <c r="BF58" i="13" s="1"/>
  <c r="BG58" i="13" s="1"/>
  <c r="AT57" i="13"/>
  <c r="U57" i="13"/>
  <c r="BF57" i="13" s="1"/>
  <c r="BG57" i="13" s="1"/>
  <c r="AV56" i="13"/>
  <c r="AU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Y55" i="13" s="1"/>
  <c r="X56" i="13"/>
  <c r="T56" i="13"/>
  <c r="S56" i="13"/>
  <c r="S55" i="13" s="1"/>
  <c r="R56" i="13"/>
  <c r="Q56" i="13"/>
  <c r="Q55" i="13" s="1"/>
  <c r="P56" i="13"/>
  <c r="O56" i="13"/>
  <c r="O55" i="13" s="1"/>
  <c r="N56" i="13"/>
  <c r="M56" i="13"/>
  <c r="M55" i="13" s="1"/>
  <c r="L56" i="13"/>
  <c r="K56" i="13"/>
  <c r="K55" i="13" s="1"/>
  <c r="J56" i="13"/>
  <c r="I56" i="13"/>
  <c r="I55" i="13" s="1"/>
  <c r="H56" i="13"/>
  <c r="G56" i="13"/>
  <c r="G55" i="13" s="1"/>
  <c r="F56" i="13"/>
  <c r="E56" i="13"/>
  <c r="U56" i="13" s="1"/>
  <c r="D56" i="13"/>
  <c r="AV55" i="13"/>
  <c r="AU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X55" i="13"/>
  <c r="AT55" i="13" s="1"/>
  <c r="T55" i="13"/>
  <c r="R55" i="13"/>
  <c r="P55" i="13"/>
  <c r="N55" i="13"/>
  <c r="L55" i="13"/>
  <c r="J55" i="13"/>
  <c r="H55" i="13"/>
  <c r="F55" i="13"/>
  <c r="D55" i="13"/>
  <c r="AT54" i="13"/>
  <c r="U54" i="13"/>
  <c r="AT53" i="13"/>
  <c r="U53" i="13"/>
  <c r="AT52" i="13"/>
  <c r="U52" i="13"/>
  <c r="AT51" i="13"/>
  <c r="U51" i="13"/>
  <c r="AT50" i="13"/>
  <c r="U50" i="13"/>
  <c r="AT49" i="13"/>
  <c r="U49" i="13"/>
  <c r="AV48" i="13"/>
  <c r="AU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AT47" i="13"/>
  <c r="U47" i="13"/>
  <c r="BF47" i="13" s="1"/>
  <c r="BG47" i="13" s="1"/>
  <c r="AT46" i="13"/>
  <c r="U46" i="13"/>
  <c r="BF46" i="13" s="1"/>
  <c r="BG46" i="13" s="1"/>
  <c r="BG45" i="13" s="1"/>
  <c r="AV45" i="13"/>
  <c r="AU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AT45" i="13" s="1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AT44" i="13"/>
  <c r="U44" i="13"/>
  <c r="AT43" i="13"/>
  <c r="U43" i="13"/>
  <c r="AT42" i="13"/>
  <c r="U42" i="13"/>
  <c r="AV41" i="13"/>
  <c r="AV64" i="13" s="1"/>
  <c r="AU41" i="13"/>
  <c r="AU64" i="13" s="1"/>
  <c r="AS41" i="13"/>
  <c r="AS64" i="13" s="1"/>
  <c r="AR41" i="13"/>
  <c r="AR64" i="13" s="1"/>
  <c r="AQ41" i="13"/>
  <c r="AQ64" i="13" s="1"/>
  <c r="AP41" i="13"/>
  <c r="AP64" i="13" s="1"/>
  <c r="AO41" i="13"/>
  <c r="AO64" i="13" s="1"/>
  <c r="AN41" i="13"/>
  <c r="AN64" i="13" s="1"/>
  <c r="AM41" i="13"/>
  <c r="AM64" i="13" s="1"/>
  <c r="AL41" i="13"/>
  <c r="AL64" i="13" s="1"/>
  <c r="AK41" i="13"/>
  <c r="AK64" i="13" s="1"/>
  <c r="AJ41" i="13"/>
  <c r="AJ64" i="13" s="1"/>
  <c r="AI41" i="13"/>
  <c r="AI64" i="13" s="1"/>
  <c r="AH41" i="13"/>
  <c r="AH64" i="13" s="1"/>
  <c r="AG41" i="13"/>
  <c r="AG64" i="13" s="1"/>
  <c r="AF41" i="13"/>
  <c r="AF64" i="13" s="1"/>
  <c r="AE41" i="13"/>
  <c r="AE64" i="13" s="1"/>
  <c r="AD41" i="13"/>
  <c r="AD64" i="13" s="1"/>
  <c r="AC41" i="13"/>
  <c r="AC64" i="13" s="1"/>
  <c r="AB41" i="13"/>
  <c r="AB64" i="13" s="1"/>
  <c r="AA41" i="13"/>
  <c r="AA64" i="13" s="1"/>
  <c r="Z41" i="13"/>
  <c r="Z64" i="13" s="1"/>
  <c r="Y41" i="13"/>
  <c r="X41" i="13"/>
  <c r="X64" i="13" s="1"/>
  <c r="W41" i="13"/>
  <c r="V41" i="13"/>
  <c r="T41" i="13"/>
  <c r="T64" i="13" s="1"/>
  <c r="S41" i="13"/>
  <c r="S64" i="13" s="1"/>
  <c r="R41" i="13"/>
  <c r="R64" i="13" s="1"/>
  <c r="Q41" i="13"/>
  <c r="Q64" i="13" s="1"/>
  <c r="P41" i="13"/>
  <c r="P64" i="13" s="1"/>
  <c r="O41" i="13"/>
  <c r="O64" i="13" s="1"/>
  <c r="N41" i="13"/>
  <c r="N64" i="13" s="1"/>
  <c r="M41" i="13"/>
  <c r="M64" i="13" s="1"/>
  <c r="L41" i="13"/>
  <c r="L64" i="13" s="1"/>
  <c r="K41" i="13"/>
  <c r="K64" i="13" s="1"/>
  <c r="J41" i="13"/>
  <c r="J64" i="13" s="1"/>
  <c r="I41" i="13"/>
  <c r="I64" i="13" s="1"/>
  <c r="H41" i="13"/>
  <c r="H64" i="13" s="1"/>
  <c r="G41" i="13"/>
  <c r="G64" i="13" s="1"/>
  <c r="F41" i="13"/>
  <c r="F64" i="13" s="1"/>
  <c r="E41" i="13"/>
  <c r="D41" i="13"/>
  <c r="D64" i="13" s="1"/>
  <c r="AA40" i="13"/>
  <c r="AB40" i="13" s="1"/>
  <c r="AC40" i="13" s="1"/>
  <c r="AD40" i="13" s="1"/>
  <c r="AE40" i="13" s="1"/>
  <c r="AF40" i="13" s="1"/>
  <c r="AG40" i="13" s="1"/>
  <c r="AH40" i="13" s="1"/>
  <c r="AI40" i="13" s="1"/>
  <c r="AJ40" i="13" s="1"/>
  <c r="AK40" i="13" s="1"/>
  <c r="AL40" i="13" s="1"/>
  <c r="AM40" i="13" s="1"/>
  <c r="AN40" i="13" s="1"/>
  <c r="AO40" i="13" s="1"/>
  <c r="AP40" i="13" s="1"/>
  <c r="AQ40" i="13" s="1"/>
  <c r="AR40" i="13" s="1"/>
  <c r="AS40" i="13" s="1"/>
  <c r="AU40" i="13" s="1"/>
  <c r="AV40" i="13" s="1"/>
  <c r="AW40" i="13" s="1"/>
  <c r="AX40" i="13" s="1"/>
  <c r="AY40" i="13" s="1"/>
  <c r="AZ40" i="13" s="1"/>
  <c r="BA40" i="13" s="1"/>
  <c r="BB40" i="13" s="1"/>
  <c r="BC40" i="13" s="1"/>
  <c r="BD40" i="13" s="1"/>
  <c r="BE40" i="13" s="1"/>
  <c r="V40" i="13"/>
  <c r="W40" i="13" s="1"/>
  <c r="X40" i="13" s="1"/>
  <c r="Y40" i="13" s="1"/>
  <c r="AE37" i="13"/>
  <c r="AF37" i="13" s="1"/>
  <c r="AG37" i="13" s="1"/>
  <c r="AH37" i="13" s="1"/>
  <c r="AI37" i="13" s="1"/>
  <c r="AJ37" i="13" s="1"/>
  <c r="AK37" i="13" s="1"/>
  <c r="AL37" i="13" s="1"/>
  <c r="AM37" i="13" s="1"/>
  <c r="AN37" i="13" s="1"/>
  <c r="AO37" i="13" s="1"/>
  <c r="AP37" i="13" s="1"/>
  <c r="AQ37" i="13" s="1"/>
  <c r="AR37" i="13" s="1"/>
  <c r="AS37" i="13" s="1"/>
  <c r="AU37" i="13" s="1"/>
  <c r="AV37" i="13" s="1"/>
  <c r="AW37" i="13" s="1"/>
  <c r="AX37" i="13" s="1"/>
  <c r="AY37" i="13" s="1"/>
  <c r="AZ37" i="13" s="1"/>
  <c r="BA37" i="13" s="1"/>
  <c r="BB37" i="13" s="1"/>
  <c r="BC37" i="13" s="1"/>
  <c r="BD37" i="13" s="1"/>
  <c r="BE37" i="13" s="1"/>
  <c r="AT28" i="13"/>
  <c r="U28" i="13"/>
  <c r="BF28" i="13" s="1"/>
  <c r="BG28" i="13" s="1"/>
  <c r="AT27" i="13"/>
  <c r="U27" i="13"/>
  <c r="BF27" i="13" s="1"/>
  <c r="BG27" i="13" s="1"/>
  <c r="AT26" i="13"/>
  <c r="U26" i="13"/>
  <c r="BF26" i="13" s="1"/>
  <c r="BG26" i="13" s="1"/>
  <c r="AV25" i="13"/>
  <c r="AU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AT25" i="13" s="1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U25" i="13" s="1"/>
  <c r="BF25" i="13" s="1"/>
  <c r="BG25" i="13" s="1"/>
  <c r="D25" i="13"/>
  <c r="AT24" i="13"/>
  <c r="U24" i="13"/>
  <c r="AT23" i="13"/>
  <c r="U23" i="13"/>
  <c r="AT22" i="13"/>
  <c r="U22" i="13"/>
  <c r="AT21" i="13"/>
  <c r="U21" i="13"/>
  <c r="AT20" i="13"/>
  <c r="U20" i="13"/>
  <c r="AT19" i="13"/>
  <c r="U19" i="13"/>
  <c r="BF19" i="13" s="1"/>
  <c r="BG19" i="13" s="1"/>
  <c r="AT18" i="13"/>
  <c r="U18" i="13"/>
  <c r="BF18" i="13" s="1"/>
  <c r="BG18" i="13" s="1"/>
  <c r="AT17" i="13"/>
  <c r="U17" i="13"/>
  <c r="BF17" i="13" s="1"/>
  <c r="BG17" i="13" s="1"/>
  <c r="AT16" i="13"/>
  <c r="U16" i="13"/>
  <c r="BF16" i="13" s="1"/>
  <c r="BG16" i="13" s="1"/>
  <c r="AT15" i="13"/>
  <c r="U15" i="13"/>
  <c r="BF15" i="13" s="1"/>
  <c r="BG15" i="13" s="1"/>
  <c r="AT14" i="13"/>
  <c r="U14" i="13"/>
  <c r="BF14" i="13" s="1"/>
  <c r="BG14" i="13" s="1"/>
  <c r="AT13" i="13"/>
  <c r="U13" i="13"/>
  <c r="BF13" i="13" s="1"/>
  <c r="BG13" i="13" s="1"/>
  <c r="AT12" i="13"/>
  <c r="U12" i="13"/>
  <c r="BF12" i="13" s="1"/>
  <c r="BG12" i="13" s="1"/>
  <c r="AT11" i="13"/>
  <c r="U11" i="13"/>
  <c r="BF11" i="13" s="1"/>
  <c r="BG11" i="13" s="1"/>
  <c r="AV10" i="13"/>
  <c r="AV29" i="13" s="1"/>
  <c r="AU10" i="13"/>
  <c r="AU29" i="13" s="1"/>
  <c r="AS10" i="13"/>
  <c r="AS29" i="13" s="1"/>
  <c r="AR10" i="13"/>
  <c r="AR29" i="13" s="1"/>
  <c r="AQ10" i="13"/>
  <c r="AQ29" i="13" s="1"/>
  <c r="AP10" i="13"/>
  <c r="AP29" i="13" s="1"/>
  <c r="AO10" i="13"/>
  <c r="AO29" i="13" s="1"/>
  <c r="AN10" i="13"/>
  <c r="AN29" i="13" s="1"/>
  <c r="AM10" i="13"/>
  <c r="AM29" i="13" s="1"/>
  <c r="AL10" i="13"/>
  <c r="AL29" i="13" s="1"/>
  <c r="AK10" i="13"/>
  <c r="AK29" i="13" s="1"/>
  <c r="AJ10" i="13"/>
  <c r="AJ29" i="13" s="1"/>
  <c r="AI10" i="13"/>
  <c r="AI29" i="13" s="1"/>
  <c r="AH10" i="13"/>
  <c r="AH29" i="13" s="1"/>
  <c r="AG10" i="13"/>
  <c r="AG29" i="13" s="1"/>
  <c r="AF10" i="13"/>
  <c r="AF29" i="13" s="1"/>
  <c r="AE10" i="13"/>
  <c r="AE29" i="13" s="1"/>
  <c r="AD10" i="13"/>
  <c r="AD29" i="13" s="1"/>
  <c r="AC10" i="13"/>
  <c r="AC29" i="13" s="1"/>
  <c r="AB10" i="13"/>
  <c r="AB29" i="13" s="1"/>
  <c r="AA10" i="13"/>
  <c r="AA29" i="13" s="1"/>
  <c r="Z10" i="13"/>
  <c r="Z29" i="13" s="1"/>
  <c r="Y10" i="13"/>
  <c r="Y29" i="13" s="1"/>
  <c r="X10" i="13"/>
  <c r="X29" i="13" s="1"/>
  <c r="AT29" i="13" s="1"/>
  <c r="T10" i="13"/>
  <c r="T29" i="13" s="1"/>
  <c r="S10" i="13"/>
  <c r="S29" i="13" s="1"/>
  <c r="R10" i="13"/>
  <c r="R29" i="13" s="1"/>
  <c r="Q10" i="13"/>
  <c r="Q29" i="13" s="1"/>
  <c r="P10" i="13"/>
  <c r="P29" i="13" s="1"/>
  <c r="O10" i="13"/>
  <c r="O29" i="13" s="1"/>
  <c r="N10" i="13"/>
  <c r="N29" i="13" s="1"/>
  <c r="M10" i="13"/>
  <c r="M29" i="13" s="1"/>
  <c r="L10" i="13"/>
  <c r="L29" i="13" s="1"/>
  <c r="K10" i="13"/>
  <c r="K29" i="13" s="1"/>
  <c r="J10" i="13"/>
  <c r="J29" i="13" s="1"/>
  <c r="I10" i="13"/>
  <c r="I29" i="13" s="1"/>
  <c r="H10" i="13"/>
  <c r="H29" i="13" s="1"/>
  <c r="G10" i="13"/>
  <c r="G29" i="13" s="1"/>
  <c r="F10" i="13"/>
  <c r="F29" i="13" s="1"/>
  <c r="E10" i="13"/>
  <c r="E29" i="13" s="1"/>
  <c r="D10" i="13"/>
  <c r="D29" i="13" s="1"/>
  <c r="AA9" i="13"/>
  <c r="AB9" i="13" s="1"/>
  <c r="AC9" i="13" s="1"/>
  <c r="AD9" i="13" s="1"/>
  <c r="AE9" i="13" s="1"/>
  <c r="AF9" i="13" s="1"/>
  <c r="AG9" i="13" s="1"/>
  <c r="AH9" i="13" s="1"/>
  <c r="AI9" i="13" s="1"/>
  <c r="AJ9" i="13" s="1"/>
  <c r="AK9" i="13" s="1"/>
  <c r="AL9" i="13" s="1"/>
  <c r="AM9" i="13" s="1"/>
  <c r="AN9" i="13" s="1"/>
  <c r="AO9" i="13" s="1"/>
  <c r="AP9" i="13" s="1"/>
  <c r="AQ9" i="13" s="1"/>
  <c r="AR9" i="13" s="1"/>
  <c r="AS9" i="13" s="1"/>
  <c r="AU9" i="13" s="1"/>
  <c r="AV9" i="13" s="1"/>
  <c r="AW9" i="13" s="1"/>
  <c r="AX9" i="13" s="1"/>
  <c r="AY9" i="13" s="1"/>
  <c r="AZ9" i="13" s="1"/>
  <c r="BA9" i="13" s="1"/>
  <c r="BB9" i="13" s="1"/>
  <c r="BC9" i="13" s="1"/>
  <c r="BD9" i="13" s="1"/>
  <c r="BE9" i="13" s="1"/>
  <c r="V9" i="13"/>
  <c r="W9" i="13" s="1"/>
  <c r="X9" i="13" s="1"/>
  <c r="Y9" i="13" s="1"/>
  <c r="AE6" i="13"/>
  <c r="AF6" i="13" s="1"/>
  <c r="AG6" i="13" s="1"/>
  <c r="AH6" i="13" s="1"/>
  <c r="AI6" i="13" s="1"/>
  <c r="AJ6" i="13" s="1"/>
  <c r="AK6" i="13" s="1"/>
  <c r="AL6" i="13" s="1"/>
  <c r="AM6" i="13" s="1"/>
  <c r="AN6" i="13" s="1"/>
  <c r="AO6" i="13" s="1"/>
  <c r="AP6" i="13" s="1"/>
  <c r="AQ6" i="13" s="1"/>
  <c r="AR6" i="13" s="1"/>
  <c r="AS6" i="13" s="1"/>
  <c r="AU6" i="13" s="1"/>
  <c r="AV6" i="13" s="1"/>
  <c r="AW6" i="13" s="1"/>
  <c r="AX6" i="13" s="1"/>
  <c r="AY6" i="13" s="1"/>
  <c r="AZ6" i="13" s="1"/>
  <c r="BA6" i="13" s="1"/>
  <c r="BB6" i="13" s="1"/>
  <c r="BC6" i="13" s="1"/>
  <c r="BD6" i="13" s="1"/>
  <c r="BE6" i="13" s="1"/>
  <c r="AT56" i="13" l="1"/>
  <c r="BF56" i="13" s="1"/>
  <c r="BG56" i="13" s="1"/>
  <c r="BF59" i="13"/>
  <c r="BG59" i="13" s="1"/>
  <c r="AT82" i="13"/>
  <c r="AT84" i="13"/>
  <c r="AT86" i="13"/>
  <c r="AT87" i="13"/>
  <c r="AT93" i="13"/>
  <c r="AT96" i="13"/>
  <c r="AT101" i="13"/>
  <c r="BF20" i="13"/>
  <c r="BG20" i="13" s="1"/>
  <c r="BF21" i="13"/>
  <c r="BG21" i="13" s="1"/>
  <c r="BF22" i="13"/>
  <c r="BG22" i="13" s="1"/>
  <c r="BF23" i="13"/>
  <c r="BG23" i="13" s="1"/>
  <c r="BF24" i="13"/>
  <c r="BG24" i="13" s="1"/>
  <c r="BF42" i="13"/>
  <c r="BG42" i="13" s="1"/>
  <c r="BF43" i="13"/>
  <c r="BG43" i="13" s="1"/>
  <c r="BF44" i="13"/>
  <c r="BG44" i="13" s="1"/>
  <c r="U48" i="13"/>
  <c r="AT48" i="13"/>
  <c r="BF49" i="13"/>
  <c r="BG49" i="13" s="1"/>
  <c r="BF50" i="13"/>
  <c r="BG50" i="13" s="1"/>
  <c r="BF51" i="13"/>
  <c r="BG51" i="13" s="1"/>
  <c r="BF52" i="13"/>
  <c r="BG52" i="13" s="1"/>
  <c r="BF53" i="13"/>
  <c r="BG53" i="13" s="1"/>
  <c r="BF54" i="13"/>
  <c r="BG54" i="13" s="1"/>
  <c r="BF61" i="13"/>
  <c r="BG61" i="13" s="1"/>
  <c r="BF62" i="13"/>
  <c r="BG62" i="13" s="1"/>
  <c r="BF63" i="13"/>
  <c r="BG63" i="13" s="1"/>
  <c r="BF77" i="13"/>
  <c r="BG77" i="13" s="1"/>
  <c r="BF78" i="13"/>
  <c r="BG78" i="13" s="1"/>
  <c r="BF79" i="13"/>
  <c r="BG79" i="13" s="1"/>
  <c r="BF80" i="13"/>
  <c r="BG80" i="13" s="1"/>
  <c r="BF81" i="13"/>
  <c r="BG81" i="13" s="1"/>
  <c r="BF82" i="13"/>
  <c r="BG82" i="13" s="1"/>
  <c r="BF83" i="13"/>
  <c r="BG83" i="13" s="1"/>
  <c r="BF84" i="13"/>
  <c r="BG84" i="13" s="1"/>
  <c r="BF85" i="13"/>
  <c r="BG85" i="13" s="1"/>
  <c r="BF86" i="13"/>
  <c r="BG86" i="13" s="1"/>
  <c r="BF87" i="13"/>
  <c r="BG87" i="13" s="1"/>
  <c r="BF88" i="13"/>
  <c r="BG88" i="13" s="1"/>
  <c r="BF89" i="13"/>
  <c r="BG89" i="13" s="1"/>
  <c r="BF90" i="13"/>
  <c r="BG90" i="13" s="1"/>
  <c r="BF91" i="13"/>
  <c r="BG91" i="13" s="1"/>
  <c r="BF92" i="13"/>
  <c r="BG92" i="13" s="1"/>
  <c r="BF93" i="13"/>
  <c r="BG93" i="13" s="1"/>
  <c r="BF94" i="13"/>
  <c r="BG94" i="13" s="1"/>
  <c r="BF95" i="13"/>
  <c r="BG95" i="13" s="1"/>
  <c r="BF96" i="13"/>
  <c r="BG96" i="13" s="1"/>
  <c r="BF97" i="13"/>
  <c r="BG97" i="13" s="1"/>
  <c r="BF98" i="13"/>
  <c r="BG98" i="13" s="1"/>
  <c r="BF99" i="13"/>
  <c r="BG99" i="13" s="1"/>
  <c r="BF100" i="13"/>
  <c r="BG100" i="13" s="1"/>
  <c r="BF101" i="13"/>
  <c r="BG101" i="13" s="1"/>
  <c r="BF102" i="13"/>
  <c r="BG102" i="13" s="1"/>
  <c r="BF103" i="13"/>
  <c r="BG103" i="13" s="1"/>
  <c r="BF104" i="13"/>
  <c r="BG104" i="13" s="1"/>
  <c r="AT119" i="13"/>
  <c r="BF119" i="13" s="1"/>
  <c r="BG119" i="13" s="1"/>
  <c r="AT122" i="13"/>
  <c r="BF122" i="13" s="1"/>
  <c r="BG122" i="13" s="1"/>
  <c r="AT123" i="13"/>
  <c r="BF123" i="13" s="1"/>
  <c r="BG123" i="13" s="1"/>
  <c r="AT131" i="13"/>
  <c r="BF131" i="13" s="1"/>
  <c r="BG131" i="13" s="1"/>
  <c r="U29" i="13"/>
  <c r="BF29" i="13" s="1"/>
  <c r="BG29" i="13" s="1"/>
  <c r="U10" i="13"/>
  <c r="AT41" i="13"/>
  <c r="U45" i="13"/>
  <c r="BF45" i="13" s="1"/>
  <c r="E55" i="13"/>
  <c r="E64" i="13" s="1"/>
  <c r="U64" i="13" s="1"/>
  <c r="U55" i="13"/>
  <c r="BF55" i="13" s="1"/>
  <c r="BG55" i="13" s="1"/>
  <c r="U60" i="13"/>
  <c r="BF60" i="13" s="1"/>
  <c r="BG60" i="13" s="1"/>
  <c r="AT10" i="13"/>
  <c r="U41" i="13"/>
  <c r="BF41" i="13" s="1"/>
  <c r="BG41" i="13" s="1"/>
  <c r="Y64" i="13"/>
  <c r="AT64" i="13" s="1"/>
  <c r="U105" i="13"/>
  <c r="U76" i="13"/>
  <c r="AT105" i="13"/>
  <c r="AT76" i="13"/>
  <c r="BF76" i="13" s="1"/>
  <c r="BG76" i="13" s="1"/>
  <c r="AT136" i="13"/>
  <c r="AT116" i="13"/>
  <c r="BF116" i="13" s="1"/>
  <c r="BG116" i="13" s="1"/>
  <c r="D136" i="13"/>
  <c r="U136" i="13" s="1"/>
  <c r="BF136" i="13" s="1"/>
  <c r="BG136" i="13" s="1"/>
  <c r="BF105" i="13" l="1"/>
  <c r="BG105" i="13" s="1"/>
  <c r="BF48" i="13"/>
  <c r="BG48" i="13" s="1"/>
  <c r="BF64" i="13"/>
  <c r="BG64" i="13" s="1"/>
  <c r="BF10" i="13"/>
  <c r="BG10" i="13" s="1"/>
</calcChain>
</file>

<file path=xl/sharedStrings.xml><?xml version="1.0" encoding="utf-8"?>
<sst xmlns="http://schemas.openxmlformats.org/spreadsheetml/2006/main" count="1489" uniqueCount="225">
  <si>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</si>
  <si>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</si>
  <si>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«_____»____________ 2023 г.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</si>
  <si>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</si>
  <si>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</si>
  <si>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</si>
  <si>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</si>
  <si>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</si>
  <si>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</si>
  <si>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 xml:space="preserve"> </t>
  </si>
  <si>
    <t>Форма обучения – очная</t>
  </si>
  <si>
    <t>на базе основного общего образования</t>
  </si>
  <si>
    <t>5.2. Календарный учебный график</t>
  </si>
  <si>
    <t>Индекс</t>
  </si>
  <si>
    <t>Компоненты программы</t>
  </si>
  <si>
    <t>Формы промежуточной атестации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</si>
  <si>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</si>
  <si>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</si>
  <si>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</si>
  <si>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</si>
  <si>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</si>
  <si>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</si>
  <si>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</si>
  <si>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</si>
  <si>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</si>
  <si>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</si>
  <si>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Март</t>
  </si>
  <si>
    <t xml:space="preserve"> 29 мар. - 4 апр.</t>
  </si>
  <si>
    <t>Апрель</t>
  </si>
  <si>
    <t>26 апр. – 2 мая</t>
  </si>
  <si>
    <t>Май</t>
  </si>
  <si>
    <t>31 мая - 6 июня</t>
  </si>
  <si>
    <t>Июнь</t>
  </si>
  <si>
    <t xml:space="preserve"> 28 июня - 4 июля</t>
  </si>
  <si>
    <t>Июль</t>
  </si>
  <si>
    <t>26 июля - 1 авг.</t>
  </si>
  <si>
    <t>Август</t>
  </si>
  <si>
    <t>ИТОГО</t>
  </si>
  <si>
    <t>01</t>
  </si>
  <si>
    <t>08</t>
  </si>
  <si>
    <t>06</t>
  </si>
  <si>
    <t>03</t>
  </si>
  <si>
    <t>22</t>
  </si>
  <si>
    <t>05</t>
  </si>
  <si>
    <t>12</t>
  </si>
  <si>
    <t>19</t>
  </si>
  <si>
    <t>02</t>
  </si>
  <si>
    <t>09</t>
  </si>
  <si>
    <t>16</t>
  </si>
  <si>
    <t>23</t>
  </si>
  <si>
    <t>15</t>
  </si>
  <si>
    <t>10</t>
  </si>
  <si>
    <t>17</t>
  </si>
  <si>
    <t>24</t>
  </si>
  <si>
    <t>07</t>
  </si>
  <si>
    <t>14</t>
  </si>
  <si>
    <t>21</t>
  </si>
  <si>
    <t>28</t>
  </si>
  <si>
    <t>26</t>
  </si>
  <si>
    <t>30</t>
  </si>
  <si>
    <t>11</t>
  </si>
  <si>
    <t>18</t>
  </si>
  <si>
    <t>25</t>
  </si>
  <si>
    <t>29</t>
  </si>
  <si>
    <t>13</t>
  </si>
  <si>
    <t>20</t>
  </si>
  <si>
    <t>27</t>
  </si>
  <si>
    <t>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</si>
  <si>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</si>
  <si>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</si>
  <si>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</si>
  <si>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</si>
  <si>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Общеобразовательный  цикл</t>
  </si>
  <si>
    <t>К</t>
  </si>
  <si>
    <t>ОУДб.01</t>
  </si>
  <si>
    <t xml:space="preserve">Русский язык </t>
  </si>
  <si>
    <t>-, Э</t>
  </si>
  <si>
    <t>ОУДб.02</t>
  </si>
  <si>
    <t>Литература</t>
  </si>
  <si>
    <t>-, ДЗ</t>
  </si>
  <si>
    <t>ОУДб.03</t>
  </si>
  <si>
    <t>История</t>
  </si>
  <si>
    <t xml:space="preserve"> -, ДЗ</t>
  </si>
  <si>
    <t>ОУДб.04</t>
  </si>
  <si>
    <t>Обществознание</t>
  </si>
  <si>
    <t>ОУДб.05</t>
  </si>
  <si>
    <t>География</t>
  </si>
  <si>
    <t>ОУДб.06</t>
  </si>
  <si>
    <t>Иностранный язык</t>
  </si>
  <si>
    <t>ОУДб.07</t>
  </si>
  <si>
    <t>ОУДб.08</t>
  </si>
  <si>
    <t>Физическая культура</t>
  </si>
  <si>
    <t xml:space="preserve"> З, ДЗ</t>
  </si>
  <si>
    <t>ОУДб.09</t>
  </si>
  <si>
    <t>Основы безопасности жизнедеятельности</t>
  </si>
  <si>
    <t>ОУДб.10</t>
  </si>
  <si>
    <t>Химия</t>
  </si>
  <si>
    <t>ОУДб.11</t>
  </si>
  <si>
    <t>Биология</t>
  </si>
  <si>
    <t>ОУДп.12</t>
  </si>
  <si>
    <t>ОУДп.13</t>
  </si>
  <si>
    <t>Физика</t>
  </si>
  <si>
    <t>УД.14</t>
  </si>
  <si>
    <t>Основы проектно-исследовательской деятельности (Индивидуальный проект)</t>
  </si>
  <si>
    <t>ОП.00</t>
  </si>
  <si>
    <t>Общепрофессиональный цикл</t>
  </si>
  <si>
    <t>ОП.01</t>
  </si>
  <si>
    <t>ОП.02</t>
  </si>
  <si>
    <t>Э</t>
  </si>
  <si>
    <t>П.00</t>
  </si>
  <si>
    <t xml:space="preserve">Профессиональный цикл </t>
  </si>
  <si>
    <t>ПМ.01</t>
  </si>
  <si>
    <t>МДК.01.01</t>
  </si>
  <si>
    <t>УП.01</t>
  </si>
  <si>
    <t>Учебная практика</t>
  </si>
  <si>
    <t>ПА.</t>
  </si>
  <si>
    <t>Промежуточная аттестация:</t>
  </si>
  <si>
    <t xml:space="preserve"> консультации</t>
  </si>
  <si>
    <t>самостоятельная работа</t>
  </si>
  <si>
    <t>экзамены</t>
  </si>
  <si>
    <t xml:space="preserve">Всего часов в неделю 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</si>
  <si>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</si>
  <si>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</si>
  <si>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</si>
  <si>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</si>
  <si>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</si>
  <si>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04</t>
  </si>
  <si>
    <t>2 курс</t>
  </si>
  <si>
    <t>ДЗ</t>
  </si>
  <si>
    <t>Иностранный язык в профессиональной деятельности</t>
  </si>
  <si>
    <t>Безопасность жизнедеятельности</t>
  </si>
  <si>
    <r>
      <t>ДЗ(к)</t>
    </r>
    <r>
      <rPr>
        <vertAlign val="superscript"/>
        <sz val="12"/>
        <rFont val="Times New Roman"/>
        <family val="1"/>
        <charset val="204"/>
      </rPr>
      <t>1</t>
    </r>
  </si>
  <si>
    <t>Основы финансовой грамотности</t>
  </si>
  <si>
    <t>ОП.03</t>
  </si>
  <si>
    <t>ОП.04</t>
  </si>
  <si>
    <t>ПП.01</t>
  </si>
  <si>
    <t xml:space="preserve">Производственная практика </t>
  </si>
  <si>
    <t>ПМ.01.Э</t>
  </si>
  <si>
    <t>Экзамен по модулю</t>
  </si>
  <si>
    <t>Эм</t>
  </si>
  <si>
    <t>ПМ. 02</t>
  </si>
  <si>
    <t>МДК.02.01</t>
  </si>
  <si>
    <t>УП.02</t>
  </si>
  <si>
    <t>ПП.02</t>
  </si>
  <si>
    <t>ПМ.02.Э</t>
  </si>
  <si>
    <t>ПМ. 03</t>
  </si>
  <si>
    <t>МДК.03.01</t>
  </si>
  <si>
    <t>УП.03</t>
  </si>
  <si>
    <t>ПП.03</t>
  </si>
  <si>
    <t>ПМ.03.Э</t>
  </si>
  <si>
    <t>ГИА</t>
  </si>
  <si>
    <t>Государственная итоговая аттестация</t>
  </si>
  <si>
    <t xml:space="preserve">Информатика </t>
  </si>
  <si>
    <t>МДК.01.02</t>
  </si>
  <si>
    <t>МДК.02.02</t>
  </si>
  <si>
    <t>программы подготовки специалистов среднего звена</t>
  </si>
  <si>
    <t>Нормативный срок обучения – 3 года  10 месяцев</t>
  </si>
  <si>
    <t>Математика</t>
  </si>
  <si>
    <t>ОП.05</t>
  </si>
  <si>
    <t>Экологические основы природопользования</t>
  </si>
  <si>
    <t>ОП.06</t>
  </si>
  <si>
    <t>Основы агрономии</t>
  </si>
  <si>
    <t xml:space="preserve">ДЗ, </t>
  </si>
  <si>
    <t>3 курс</t>
  </si>
  <si>
    <t xml:space="preserve">, З, З, </t>
  </si>
  <si>
    <t>, -, ДЗ</t>
  </si>
  <si>
    <t>Выполнение работ по одной или нескольким профессиям рабочих, должностям служащих</t>
  </si>
  <si>
    <t>4 курс</t>
  </si>
  <si>
    <t>, З, ДЗ</t>
  </si>
  <si>
    <t>ОП.07</t>
  </si>
  <si>
    <t>ПДП.00</t>
  </si>
  <si>
    <t>Преддипломная практика</t>
  </si>
  <si>
    <t xml:space="preserve"> -, Э</t>
  </si>
  <si>
    <t>ОП.08</t>
  </si>
  <si>
    <t>ОП.09</t>
  </si>
  <si>
    <t>Информационные технологии в профессиональной деятельности</t>
  </si>
  <si>
    <t>ОГСЭ.00</t>
  </si>
  <si>
    <t xml:space="preserve">Общий гуманитарный и социально-экономический цикл </t>
  </si>
  <si>
    <t>ОГСЭ.03</t>
  </si>
  <si>
    <t>ОГСЭ.04</t>
  </si>
  <si>
    <t>ОГСЭ.06</t>
  </si>
  <si>
    <t>-,  ДЗ</t>
  </si>
  <si>
    <t>EH.00</t>
  </si>
  <si>
    <t xml:space="preserve">Математический и общий естественнонаучный цикл </t>
  </si>
  <si>
    <t>ЕН.01</t>
  </si>
  <si>
    <t>ЕН.02</t>
  </si>
  <si>
    <t>ЕН.03</t>
  </si>
  <si>
    <t>Охрана труда</t>
  </si>
  <si>
    <t>ОГСЭ.01</t>
  </si>
  <si>
    <t>Основы философии</t>
  </si>
  <si>
    <t>ОГСЭ.02</t>
  </si>
  <si>
    <t>, -, -,</t>
  </si>
  <si>
    <t>ОГСЭ.05</t>
  </si>
  <si>
    <t>Психология общения</t>
  </si>
  <si>
    <t>МДК.01.03</t>
  </si>
  <si>
    <t>МДК.01.04</t>
  </si>
  <si>
    <t>МДК.02.03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</si>
  <si>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35.02.05 Агрономия</t>
    </r>
  </si>
  <si>
    <t>Квалификация:   агроном</t>
  </si>
  <si>
    <t>,</t>
  </si>
  <si>
    <t>специальность 35.02.05 Агрономия</t>
  </si>
  <si>
    <t>-, ДЗ,</t>
  </si>
  <si>
    <t>З, З,</t>
  </si>
  <si>
    <t>Основы аналитической химии</t>
  </si>
  <si>
    <t>Ботаника и физиология растений</t>
  </si>
  <si>
    <t>Основы механизации, электрификации и автоматизации сельскохозяйственного производства</t>
  </si>
  <si>
    <t>Микробиология, санитария и гигиена</t>
  </si>
  <si>
    <t>Организация работы растениеводческих бригад в соответствии с технологическими картами возделывания сельскохозяйственных культур</t>
  </si>
  <si>
    <t>Метеорологическое обслуживание сельскохозяйственного производства</t>
  </si>
  <si>
    <t xml:space="preserve"> ДЗ, ДЗ</t>
  </si>
  <si>
    <t>Выбор агротехнологий для различных сельскохозяйственных культур</t>
  </si>
  <si>
    <t>Основы экономики, менеджмента и маркетинга</t>
  </si>
  <si>
    <t>Метрология, стандартизация и подтверждение качества</t>
  </si>
  <si>
    <t>Селекционная и семеноводческая работа в отрасли растениеводства</t>
  </si>
  <si>
    <t>Управление структурным подразделением сельскохозяйственной организации</t>
  </si>
  <si>
    <t>Контроль процесса развития растений в течение вегетации</t>
  </si>
  <si>
    <t>Защита растений</t>
  </si>
  <si>
    <t>Механизация технологий в растениеводстве</t>
  </si>
  <si>
    <t>Технология выполнения работ по профессии 18103 Садовник</t>
  </si>
  <si>
    <t>Правовые основы профессиональной деятельности</t>
  </si>
  <si>
    <t>Обработка и воспроизводство плодородия почв</t>
  </si>
  <si>
    <t>МДК.02.04</t>
  </si>
  <si>
    <t>Агрохимическое обслуживание сельскохозяйственного производства</t>
  </si>
  <si>
    <t>МДК.02.05</t>
  </si>
  <si>
    <t>Хранение и переработка продукции растениеводства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</si>
</sst>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3">
    <xf numFmtId="0" fontId="0" fillId="0" borderId="0" xfId="0"/>
    <xf numFmtId="0" fontId="2" fillId="0" borderId="0" xfId="0" applyFont="1" applyAlignme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1" xfId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/>
    </xf>
    <xf numFmtId="0" fontId="9" fillId="6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/>
    <xf numFmtId="0" fontId="9" fillId="7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49" fontId="9" fillId="8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ill="1"/>
    <xf numFmtId="0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justify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9" fillId="11" borderId="1" xfId="1" applyFont="1" applyFill="1" applyBorder="1"/>
    <xf numFmtId="0" fontId="9" fillId="11" borderId="1" xfId="1" applyFont="1" applyFill="1" applyBorder="1" applyAlignment="1">
      <alignment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textRotation="90"/>
    </xf>
    <xf numFmtId="0" fontId="11" fillId="11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/>
    <xf numFmtId="0" fontId="0" fillId="12" borderId="0" xfId="0" applyNumberFormat="1" applyFill="1"/>
    <xf numFmtId="0" fontId="9" fillId="12" borderId="1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/>
    <xf numFmtId="0" fontId="7" fillId="12" borderId="1" xfId="0" applyFont="1" applyFill="1" applyBorder="1" applyAlignment="1">
      <alignment horizontal="right"/>
    </xf>
    <xf numFmtId="0" fontId="7" fillId="12" borderId="1" xfId="0" applyFont="1" applyFill="1" applyBorder="1" applyAlignment="1">
      <alignment wrapText="1"/>
    </xf>
    <xf numFmtId="0" fontId="1" fillId="12" borderId="0" xfId="0" applyNumberFormat="1" applyFont="1" applyFill="1"/>
    <xf numFmtId="0" fontId="1" fillId="0" borderId="0" xfId="0" applyNumberFormat="1" applyFont="1" applyFill="1"/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left" textRotation="90"/>
    </xf>
    <xf numFmtId="0" fontId="10" fillId="3" borderId="0" xfId="0" applyNumberFormat="1" applyFont="1" applyFill="1"/>
    <xf numFmtId="0" fontId="9" fillId="0" borderId="0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/>
    <xf numFmtId="49" fontId="9" fillId="0" borderId="5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/>
    <xf numFmtId="0" fontId="9" fillId="0" borderId="1" xfId="0" applyNumberFormat="1" applyFont="1" applyBorder="1" applyAlignment="1">
      <alignment horizontal="left" textRotation="90"/>
    </xf>
    <xf numFmtId="0" fontId="11" fillId="4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  <xf numFmtId="0" fontId="9" fillId="0" borderId="1" xfId="1" applyFont="1" applyFill="1" applyBorder="1" applyAlignment="1" applyProtection="1">
      <alignment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left" textRotation="90"/>
    </xf>
    <xf numFmtId="0" fontId="9" fillId="0" borderId="1" xfId="1" applyFont="1" applyFill="1" applyBorder="1" applyAlignment="1" applyProtection="1">
      <alignment horizontal="center" vertical="center" wrapText="1"/>
    </xf>
    <xf numFmtId="0" fontId="11" fillId="10" borderId="1" xfId="1" applyFont="1" applyFill="1" applyBorder="1"/>
    <xf numFmtId="0" fontId="11" fillId="10" borderId="1" xfId="1" applyFont="1" applyFill="1" applyBorder="1" applyAlignment="1">
      <alignment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1" fillId="4" borderId="0" xfId="0" applyNumberFormat="1" applyFont="1" applyFill="1"/>
    <xf numFmtId="0" fontId="0" fillId="2" borderId="0" xfId="0" applyFill="1"/>
    <xf numFmtId="0" fontId="7" fillId="5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90"/>
    </xf>
    <xf numFmtId="0" fontId="11" fillId="10" borderId="1" xfId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wrapText="1"/>
    </xf>
    <xf numFmtId="0" fontId="11" fillId="4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 applyProtection="1">
      <alignment horizontal="center" vertical="center" wrapText="1"/>
    </xf>
    <xf numFmtId="0" fontId="1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/>
    <xf numFmtId="49" fontId="9" fillId="11" borderId="1" xfId="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/>
    <xf numFmtId="0" fontId="1" fillId="0" borderId="0" xfId="0" applyFont="1" applyFill="1"/>
    <xf numFmtId="0" fontId="11" fillId="0" borderId="1" xfId="1" applyFont="1" applyFill="1" applyBorder="1" applyAlignment="1">
      <alignment vertical="center"/>
    </xf>
    <xf numFmtId="0" fontId="11" fillId="12" borderId="1" xfId="0" applyFont="1" applyFill="1" applyBorder="1"/>
    <xf numFmtId="0" fontId="8" fillId="0" borderId="0" xfId="0" applyFont="1"/>
    <xf numFmtId="0" fontId="8" fillId="4" borderId="1" xfId="0" applyFont="1" applyFill="1" applyBorder="1"/>
    <xf numFmtId="0" fontId="8" fillId="0" borderId="0" xfId="0" applyNumberFormat="1" applyFont="1"/>
    <xf numFmtId="0" fontId="8" fillId="0" borderId="0" xfId="0" applyFont="1" applyFill="1"/>
    <xf numFmtId="0" fontId="11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textRotation="90"/>
    </xf>
    <xf numFmtId="0" fontId="9" fillId="0" borderId="9" xfId="0" applyFont="1" applyBorder="1" applyAlignment="1">
      <alignment horizontal="left" textRotation="90"/>
    </xf>
    <xf numFmtId="0" fontId="9" fillId="0" borderId="10" xfId="0" applyFont="1" applyBorder="1" applyAlignment="1">
      <alignment horizontal="left" textRotation="90"/>
    </xf>
    <xf numFmtId="0" fontId="9" fillId="0" borderId="10" xfId="0" applyFont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P30" sqref="P30"/>
    </sheetView>
  </sheetViews>
  <sheetFormatPr defaultRowHeight="15" x14ac:dyDescent="0.25"/>
  <sheetData>
    <row r="1" spans="1:14" ht="18.75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8.75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5" spans="1:14" ht="18.75" x14ac:dyDescent="0.3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8.75" x14ac:dyDescent="0.3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8.75" x14ac:dyDescent="0.3">
      <c r="A7" s="126" t="s">
        <v>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9.5" x14ac:dyDescent="0.35">
      <c r="A8" s="128" t="s">
        <v>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8.75" x14ac:dyDescent="0.3">
      <c r="A9" s="126" t="s">
        <v>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18.75" x14ac:dyDescent="0.3">
      <c r="A10" s="126" t="s">
        <v>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.75" x14ac:dyDescent="0.25">
      <c r="A11" s="130" t="s">
        <v>155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x14ac:dyDescent="0.3">
      <c r="A12" s="126" t="s">
        <v>197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5.75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8.75" x14ac:dyDescent="0.3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5.75" x14ac:dyDescent="0.25">
      <c r="A15" s="127" t="s">
        <v>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8.75" x14ac:dyDescent="0.3">
      <c r="B16" s="1"/>
      <c r="C16" s="1"/>
      <c r="D16" s="1"/>
      <c r="E16" s="1"/>
      <c r="F16" s="1"/>
      <c r="G16" s="1" t="s">
        <v>198</v>
      </c>
      <c r="I16" s="1"/>
      <c r="J16" s="1"/>
      <c r="K16" s="1"/>
      <c r="L16" s="1"/>
      <c r="M16" s="1"/>
      <c r="N16" s="1"/>
    </row>
    <row r="17" spans="2:14" ht="18.75" x14ac:dyDescent="0.3">
      <c r="B17" s="1"/>
      <c r="C17" s="1"/>
      <c r="D17" s="1"/>
      <c r="E17" s="1"/>
      <c r="F17" s="1"/>
      <c r="G17" s="1" t="s">
        <v>10</v>
      </c>
      <c r="I17" s="1"/>
      <c r="J17" s="1"/>
      <c r="K17" s="1"/>
      <c r="L17" s="1"/>
      <c r="M17" s="1"/>
      <c r="N17" s="1"/>
    </row>
    <row r="18" spans="2:14" ht="18.75" x14ac:dyDescent="0.3">
      <c r="B18" s="1"/>
      <c r="C18" s="1"/>
      <c r="D18" s="1"/>
      <c r="E18" s="1"/>
      <c r="F18" s="1"/>
      <c r="G18" s="1" t="s">
        <v>156</v>
      </c>
      <c r="I18" s="1"/>
      <c r="J18" s="1"/>
      <c r="K18" s="1"/>
      <c r="L18" s="1"/>
      <c r="M18" s="1"/>
      <c r="N18" s="1"/>
    </row>
    <row r="19" spans="2:14" ht="18.75" x14ac:dyDescent="0.3">
      <c r="B19" s="1"/>
      <c r="C19" s="1"/>
      <c r="D19" s="1"/>
      <c r="E19" s="1"/>
      <c r="F19" s="1"/>
      <c r="G19" s="1" t="s">
        <v>11</v>
      </c>
      <c r="I19" s="1"/>
      <c r="J19" s="1"/>
      <c r="K19" s="1"/>
      <c r="L19" s="1"/>
      <c r="M19" s="1"/>
      <c r="N19" s="1"/>
    </row>
    <row r="24" spans="2:14" x14ac:dyDescent="0.25">
      <c r="H24" t="s">
        <v>199</v>
      </c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24"/>
  <sheetViews>
    <sheetView workbookViewId="0"/>
  </sheetViews>
  <sheetFormatPr defaultRowHeight="15.75" x14ac:dyDescent="0.25"/>
  <cols>
    <col min="1" max="1" width="12.7109375" style="118" customWidth="1"/>
    <col min="2" max="2" width="44.28515625" style="118" customWidth="1"/>
    <col min="3" max="3" width="18.42578125" style="118" customWidth="1"/>
    <col min="4" max="4" width="5.140625" customWidth="1"/>
    <col min="5" max="5" width="4.42578125" customWidth="1"/>
    <col min="6" max="6" width="4.5703125" customWidth="1"/>
    <col min="7" max="7" width="4.140625" customWidth="1"/>
    <col min="8" max="8" width="4.28515625" customWidth="1"/>
    <col min="9" max="9" width="4.85546875" customWidth="1"/>
    <col min="10" max="10" width="4.42578125" customWidth="1"/>
    <col min="11" max="12" width="4.7109375" customWidth="1"/>
    <col min="13" max="13" width="4.5703125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42578125" customWidth="1"/>
    <col min="19" max="19" width="4.85546875" customWidth="1"/>
    <col min="20" max="20" width="5" customWidth="1"/>
    <col min="21" max="21" width="5" style="4" hidden="1" customWidth="1"/>
    <col min="22" max="22" width="3.7109375" customWidth="1"/>
    <col min="23" max="23" width="4" customWidth="1"/>
    <col min="24" max="24" width="5.140625" customWidth="1"/>
    <col min="25" max="25" width="4.42578125" customWidth="1"/>
    <col min="26" max="26" width="4.140625" customWidth="1"/>
    <col min="27" max="27" width="4.42578125" customWidth="1"/>
    <col min="28" max="28" width="4.28515625" customWidth="1"/>
    <col min="29" max="29" width="4.85546875" customWidth="1"/>
    <col min="30" max="30" width="4.7109375" customWidth="1"/>
    <col min="31" max="31" width="4.42578125" customWidth="1"/>
    <col min="32" max="32" width="4.85546875" customWidth="1"/>
    <col min="33" max="33" width="4.7109375" customWidth="1"/>
    <col min="34" max="34" width="4.28515625" customWidth="1"/>
    <col min="35" max="35" width="4.42578125" customWidth="1"/>
    <col min="36" max="36" width="4.140625" customWidth="1"/>
    <col min="37" max="37" width="4.42578125" customWidth="1"/>
    <col min="38" max="38" width="4.28515625" customWidth="1"/>
    <col min="39" max="39" width="4.42578125" customWidth="1"/>
    <col min="40" max="40" width="4.28515625" customWidth="1"/>
    <col min="41" max="41" width="4.7109375" customWidth="1"/>
    <col min="42" max="42" width="4.42578125" customWidth="1"/>
    <col min="43" max="43" width="4.5703125" customWidth="1"/>
    <col min="44" max="44" width="4.85546875" customWidth="1"/>
    <col min="45" max="45" width="4.5703125" customWidth="1"/>
    <col min="46" max="46" width="6.85546875" style="4" hidden="1" customWidth="1"/>
    <col min="47" max="47" width="4.85546875" customWidth="1"/>
    <col min="48" max="48" width="4.42578125" customWidth="1"/>
    <col min="49" max="49" width="5" customWidth="1"/>
    <col min="50" max="52" width="5.28515625" bestFit="1" customWidth="1"/>
    <col min="53" max="53" width="4.7109375" customWidth="1"/>
    <col min="54" max="54" width="4.5703125" customWidth="1"/>
    <col min="55" max="57" width="5.28515625" bestFit="1" customWidth="1"/>
    <col min="58" max="58" width="7.7109375" style="4" hidden="1" customWidth="1"/>
    <col min="59" max="59" width="12.42578125" style="105" customWidth="1"/>
    <col min="60" max="135" width="9.140625" style="5"/>
    <col min="244" max="244" width="12.7109375" customWidth="1"/>
    <col min="245" max="245" width="44.28515625" customWidth="1"/>
    <col min="246" max="246" width="18.42578125" customWidth="1"/>
    <col min="247" max="259" width="0" hidden="1" customWidth="1"/>
    <col min="260" max="260" width="5.140625" customWidth="1"/>
    <col min="261" max="261" width="4.42578125" customWidth="1"/>
    <col min="262" max="262" width="4.5703125" customWidth="1"/>
    <col min="263" max="263" width="4.140625" customWidth="1"/>
    <col min="264" max="264" width="4.28515625" customWidth="1"/>
    <col min="265" max="265" width="4.85546875" customWidth="1"/>
    <col min="266" max="266" width="4.42578125" customWidth="1"/>
    <col min="267" max="268" width="4.7109375" customWidth="1"/>
    <col min="269" max="269" width="4.5703125" customWidth="1"/>
    <col min="270" max="270" width="4.42578125" customWidth="1"/>
    <col min="271" max="271" width="4.28515625" customWidth="1"/>
    <col min="272" max="272" width="4.42578125" customWidth="1"/>
    <col min="273" max="273" width="4.140625" customWidth="1"/>
    <col min="274" max="274" width="4.42578125" customWidth="1"/>
    <col min="275" max="275" width="4.85546875" customWidth="1"/>
    <col min="276" max="276" width="5" customWidth="1"/>
    <col min="277" max="277" width="0" hidden="1" customWidth="1"/>
    <col min="278" max="278" width="3.7109375" customWidth="1"/>
    <col min="279" max="279" width="4" customWidth="1"/>
    <col min="280" max="280" width="5.140625" customWidth="1"/>
    <col min="281" max="281" width="4.42578125" customWidth="1"/>
    <col min="282" max="282" width="4.140625" customWidth="1"/>
    <col min="283" max="283" width="4.42578125" customWidth="1"/>
    <col min="284" max="284" width="4.28515625" customWidth="1"/>
    <col min="285" max="285" width="4.85546875" customWidth="1"/>
    <col min="286" max="286" width="4.7109375" customWidth="1"/>
    <col min="287" max="287" width="4.42578125" customWidth="1"/>
    <col min="288" max="288" width="4.85546875" customWidth="1"/>
    <col min="289" max="289" width="4.7109375" customWidth="1"/>
    <col min="290" max="290" width="4.28515625" customWidth="1"/>
    <col min="291" max="291" width="4.42578125" customWidth="1"/>
    <col min="292" max="292" width="4.140625" customWidth="1"/>
    <col min="293" max="293" width="4.42578125" customWidth="1"/>
    <col min="294" max="294" width="4.28515625" customWidth="1"/>
    <col min="295" max="295" width="4.42578125" customWidth="1"/>
    <col min="296" max="296" width="4.28515625" customWidth="1"/>
    <col min="297" max="297" width="4.7109375" customWidth="1"/>
    <col min="298" max="298" width="4.42578125" customWidth="1"/>
    <col min="299" max="299" width="4.5703125" customWidth="1"/>
    <col min="300" max="300" width="4.85546875" customWidth="1"/>
    <col min="301" max="301" width="4.5703125" customWidth="1"/>
    <col min="302" max="302" width="0" hidden="1" customWidth="1"/>
    <col min="303" max="303" width="4.85546875" customWidth="1"/>
    <col min="304" max="304" width="4.42578125" customWidth="1"/>
    <col min="305" max="305" width="5" customWidth="1"/>
    <col min="306" max="308" width="5.28515625" bestFit="1" customWidth="1"/>
    <col min="309" max="309" width="4.7109375" customWidth="1"/>
    <col min="310" max="310" width="4.5703125" customWidth="1"/>
    <col min="311" max="313" width="5.28515625" bestFit="1" customWidth="1"/>
    <col min="314" max="314" width="0" hidden="1" customWidth="1"/>
    <col min="315" max="315" width="12.42578125" customWidth="1"/>
    <col min="500" max="500" width="12.7109375" customWidth="1"/>
    <col min="501" max="501" width="44.28515625" customWidth="1"/>
    <col min="502" max="502" width="18.42578125" customWidth="1"/>
    <col min="503" max="515" width="0" hidden="1" customWidth="1"/>
    <col min="516" max="516" width="5.140625" customWidth="1"/>
    <col min="517" max="517" width="4.42578125" customWidth="1"/>
    <col min="518" max="518" width="4.5703125" customWidth="1"/>
    <col min="519" max="519" width="4.140625" customWidth="1"/>
    <col min="520" max="520" width="4.28515625" customWidth="1"/>
    <col min="521" max="521" width="4.85546875" customWidth="1"/>
    <col min="522" max="522" width="4.42578125" customWidth="1"/>
    <col min="523" max="524" width="4.7109375" customWidth="1"/>
    <col min="525" max="525" width="4.5703125" customWidth="1"/>
    <col min="526" max="526" width="4.42578125" customWidth="1"/>
    <col min="527" max="527" width="4.28515625" customWidth="1"/>
    <col min="528" max="528" width="4.42578125" customWidth="1"/>
    <col min="529" max="529" width="4.140625" customWidth="1"/>
    <col min="530" max="530" width="4.42578125" customWidth="1"/>
    <col min="531" max="531" width="4.85546875" customWidth="1"/>
    <col min="532" max="532" width="5" customWidth="1"/>
    <col min="533" max="533" width="0" hidden="1" customWidth="1"/>
    <col min="534" max="534" width="3.7109375" customWidth="1"/>
    <col min="535" max="535" width="4" customWidth="1"/>
    <col min="536" max="536" width="5.140625" customWidth="1"/>
    <col min="537" max="537" width="4.42578125" customWidth="1"/>
    <col min="538" max="538" width="4.140625" customWidth="1"/>
    <col min="539" max="539" width="4.42578125" customWidth="1"/>
    <col min="540" max="540" width="4.28515625" customWidth="1"/>
    <col min="541" max="541" width="4.85546875" customWidth="1"/>
    <col min="542" max="542" width="4.7109375" customWidth="1"/>
    <col min="543" max="543" width="4.42578125" customWidth="1"/>
    <col min="544" max="544" width="4.85546875" customWidth="1"/>
    <col min="545" max="545" width="4.7109375" customWidth="1"/>
    <col min="546" max="546" width="4.28515625" customWidth="1"/>
    <col min="547" max="547" width="4.42578125" customWidth="1"/>
    <col min="548" max="548" width="4.140625" customWidth="1"/>
    <col min="549" max="549" width="4.42578125" customWidth="1"/>
    <col min="550" max="550" width="4.28515625" customWidth="1"/>
    <col min="551" max="551" width="4.42578125" customWidth="1"/>
    <col min="552" max="552" width="4.28515625" customWidth="1"/>
    <col min="553" max="553" width="4.7109375" customWidth="1"/>
    <col min="554" max="554" width="4.42578125" customWidth="1"/>
    <col min="555" max="555" width="4.5703125" customWidth="1"/>
    <col min="556" max="556" width="4.85546875" customWidth="1"/>
    <col min="557" max="557" width="4.5703125" customWidth="1"/>
    <col min="558" max="558" width="0" hidden="1" customWidth="1"/>
    <col min="559" max="559" width="4.85546875" customWidth="1"/>
    <col min="560" max="560" width="4.42578125" customWidth="1"/>
    <col min="561" max="561" width="5" customWidth="1"/>
    <col min="562" max="564" width="5.28515625" bestFit="1" customWidth="1"/>
    <col min="565" max="565" width="4.7109375" customWidth="1"/>
    <col min="566" max="566" width="4.5703125" customWidth="1"/>
    <col min="567" max="569" width="5.28515625" bestFit="1" customWidth="1"/>
    <col min="570" max="570" width="0" hidden="1" customWidth="1"/>
    <col min="571" max="571" width="12.42578125" customWidth="1"/>
    <col min="756" max="756" width="12.7109375" customWidth="1"/>
    <col min="757" max="757" width="44.28515625" customWidth="1"/>
    <col min="758" max="758" width="18.42578125" customWidth="1"/>
    <col min="759" max="771" width="0" hidden="1" customWidth="1"/>
    <col min="772" max="772" width="5.140625" customWidth="1"/>
    <col min="773" max="773" width="4.42578125" customWidth="1"/>
    <col min="774" max="774" width="4.5703125" customWidth="1"/>
    <col min="775" max="775" width="4.140625" customWidth="1"/>
    <col min="776" max="776" width="4.28515625" customWidth="1"/>
    <col min="777" max="777" width="4.85546875" customWidth="1"/>
    <col min="778" max="778" width="4.42578125" customWidth="1"/>
    <col min="779" max="780" width="4.7109375" customWidth="1"/>
    <col min="781" max="781" width="4.5703125" customWidth="1"/>
    <col min="782" max="782" width="4.42578125" customWidth="1"/>
    <col min="783" max="783" width="4.28515625" customWidth="1"/>
    <col min="784" max="784" width="4.42578125" customWidth="1"/>
    <col min="785" max="785" width="4.140625" customWidth="1"/>
    <col min="786" max="786" width="4.42578125" customWidth="1"/>
    <col min="787" max="787" width="4.85546875" customWidth="1"/>
    <col min="788" max="788" width="5" customWidth="1"/>
    <col min="789" max="789" width="0" hidden="1" customWidth="1"/>
    <col min="790" max="790" width="3.7109375" customWidth="1"/>
    <col min="791" max="791" width="4" customWidth="1"/>
    <col min="792" max="792" width="5.140625" customWidth="1"/>
    <col min="793" max="793" width="4.42578125" customWidth="1"/>
    <col min="794" max="794" width="4.140625" customWidth="1"/>
    <col min="795" max="795" width="4.42578125" customWidth="1"/>
    <col min="796" max="796" width="4.28515625" customWidth="1"/>
    <col min="797" max="797" width="4.85546875" customWidth="1"/>
    <col min="798" max="798" width="4.7109375" customWidth="1"/>
    <col min="799" max="799" width="4.42578125" customWidth="1"/>
    <col min="800" max="800" width="4.85546875" customWidth="1"/>
    <col min="801" max="801" width="4.7109375" customWidth="1"/>
    <col min="802" max="802" width="4.28515625" customWidth="1"/>
    <col min="803" max="803" width="4.42578125" customWidth="1"/>
    <col min="804" max="804" width="4.140625" customWidth="1"/>
    <col min="805" max="805" width="4.42578125" customWidth="1"/>
    <col min="806" max="806" width="4.28515625" customWidth="1"/>
    <col min="807" max="807" width="4.42578125" customWidth="1"/>
    <col min="808" max="808" width="4.28515625" customWidth="1"/>
    <col min="809" max="809" width="4.7109375" customWidth="1"/>
    <col min="810" max="810" width="4.42578125" customWidth="1"/>
    <col min="811" max="811" width="4.5703125" customWidth="1"/>
    <col min="812" max="812" width="4.85546875" customWidth="1"/>
    <col min="813" max="813" width="4.5703125" customWidth="1"/>
    <col min="814" max="814" width="0" hidden="1" customWidth="1"/>
    <col min="815" max="815" width="4.85546875" customWidth="1"/>
    <col min="816" max="816" width="4.42578125" customWidth="1"/>
    <col min="817" max="817" width="5" customWidth="1"/>
    <col min="818" max="820" width="5.28515625" bestFit="1" customWidth="1"/>
    <col min="821" max="821" width="4.7109375" customWidth="1"/>
    <col min="822" max="822" width="4.5703125" customWidth="1"/>
    <col min="823" max="825" width="5.28515625" bestFit="1" customWidth="1"/>
    <col min="826" max="826" width="0" hidden="1" customWidth="1"/>
    <col min="827" max="827" width="12.42578125" customWidth="1"/>
    <col min="1012" max="1012" width="12.7109375" customWidth="1"/>
    <col min="1013" max="1013" width="44.28515625" customWidth="1"/>
    <col min="1014" max="1014" width="18.42578125" customWidth="1"/>
    <col min="1015" max="1027" width="0" hidden="1" customWidth="1"/>
    <col min="1028" max="1028" width="5.140625" customWidth="1"/>
    <col min="1029" max="1029" width="4.42578125" customWidth="1"/>
    <col min="1030" max="1030" width="4.5703125" customWidth="1"/>
    <col min="1031" max="1031" width="4.140625" customWidth="1"/>
    <col min="1032" max="1032" width="4.28515625" customWidth="1"/>
    <col min="1033" max="1033" width="4.85546875" customWidth="1"/>
    <col min="1034" max="1034" width="4.42578125" customWidth="1"/>
    <col min="1035" max="1036" width="4.7109375" customWidth="1"/>
    <col min="1037" max="1037" width="4.5703125" customWidth="1"/>
    <col min="1038" max="1038" width="4.42578125" customWidth="1"/>
    <col min="1039" max="1039" width="4.28515625" customWidth="1"/>
    <col min="1040" max="1040" width="4.42578125" customWidth="1"/>
    <col min="1041" max="1041" width="4.140625" customWidth="1"/>
    <col min="1042" max="1042" width="4.42578125" customWidth="1"/>
    <col min="1043" max="1043" width="4.85546875" customWidth="1"/>
    <col min="1044" max="1044" width="5" customWidth="1"/>
    <col min="1045" max="1045" width="0" hidden="1" customWidth="1"/>
    <col min="1046" max="1046" width="3.7109375" customWidth="1"/>
    <col min="1047" max="1047" width="4" customWidth="1"/>
    <col min="1048" max="1048" width="5.140625" customWidth="1"/>
    <col min="1049" max="1049" width="4.42578125" customWidth="1"/>
    <col min="1050" max="1050" width="4.140625" customWidth="1"/>
    <col min="1051" max="1051" width="4.42578125" customWidth="1"/>
    <col min="1052" max="1052" width="4.28515625" customWidth="1"/>
    <col min="1053" max="1053" width="4.85546875" customWidth="1"/>
    <col min="1054" max="1054" width="4.7109375" customWidth="1"/>
    <col min="1055" max="1055" width="4.42578125" customWidth="1"/>
    <col min="1056" max="1056" width="4.85546875" customWidth="1"/>
    <col min="1057" max="1057" width="4.7109375" customWidth="1"/>
    <col min="1058" max="1058" width="4.28515625" customWidth="1"/>
    <col min="1059" max="1059" width="4.42578125" customWidth="1"/>
    <col min="1060" max="1060" width="4.140625" customWidth="1"/>
    <col min="1061" max="1061" width="4.42578125" customWidth="1"/>
    <col min="1062" max="1062" width="4.28515625" customWidth="1"/>
    <col min="1063" max="1063" width="4.42578125" customWidth="1"/>
    <col min="1064" max="1064" width="4.28515625" customWidth="1"/>
    <col min="1065" max="1065" width="4.7109375" customWidth="1"/>
    <col min="1066" max="1066" width="4.42578125" customWidth="1"/>
    <col min="1067" max="1067" width="4.5703125" customWidth="1"/>
    <col min="1068" max="1068" width="4.85546875" customWidth="1"/>
    <col min="1069" max="1069" width="4.5703125" customWidth="1"/>
    <col min="1070" max="1070" width="0" hidden="1" customWidth="1"/>
    <col min="1071" max="1071" width="4.85546875" customWidth="1"/>
    <col min="1072" max="1072" width="4.42578125" customWidth="1"/>
    <col min="1073" max="1073" width="5" customWidth="1"/>
    <col min="1074" max="1076" width="5.28515625" bestFit="1" customWidth="1"/>
    <col min="1077" max="1077" width="4.7109375" customWidth="1"/>
    <col min="1078" max="1078" width="4.5703125" customWidth="1"/>
    <col min="1079" max="1081" width="5.28515625" bestFit="1" customWidth="1"/>
    <col min="1082" max="1082" width="0" hidden="1" customWidth="1"/>
    <col min="1083" max="1083" width="12.42578125" customWidth="1"/>
    <col min="1268" max="1268" width="12.7109375" customWidth="1"/>
    <col min="1269" max="1269" width="44.28515625" customWidth="1"/>
    <col min="1270" max="1270" width="18.42578125" customWidth="1"/>
    <col min="1271" max="1283" width="0" hidden="1" customWidth="1"/>
    <col min="1284" max="1284" width="5.140625" customWidth="1"/>
    <col min="1285" max="1285" width="4.42578125" customWidth="1"/>
    <col min="1286" max="1286" width="4.5703125" customWidth="1"/>
    <col min="1287" max="1287" width="4.140625" customWidth="1"/>
    <col min="1288" max="1288" width="4.28515625" customWidth="1"/>
    <col min="1289" max="1289" width="4.85546875" customWidth="1"/>
    <col min="1290" max="1290" width="4.42578125" customWidth="1"/>
    <col min="1291" max="1292" width="4.7109375" customWidth="1"/>
    <col min="1293" max="1293" width="4.5703125" customWidth="1"/>
    <col min="1294" max="1294" width="4.42578125" customWidth="1"/>
    <col min="1295" max="1295" width="4.28515625" customWidth="1"/>
    <col min="1296" max="1296" width="4.42578125" customWidth="1"/>
    <col min="1297" max="1297" width="4.140625" customWidth="1"/>
    <col min="1298" max="1298" width="4.42578125" customWidth="1"/>
    <col min="1299" max="1299" width="4.85546875" customWidth="1"/>
    <col min="1300" max="1300" width="5" customWidth="1"/>
    <col min="1301" max="1301" width="0" hidden="1" customWidth="1"/>
    <col min="1302" max="1302" width="3.7109375" customWidth="1"/>
    <col min="1303" max="1303" width="4" customWidth="1"/>
    <col min="1304" max="1304" width="5.140625" customWidth="1"/>
    <col min="1305" max="1305" width="4.42578125" customWidth="1"/>
    <col min="1306" max="1306" width="4.140625" customWidth="1"/>
    <col min="1307" max="1307" width="4.42578125" customWidth="1"/>
    <col min="1308" max="1308" width="4.28515625" customWidth="1"/>
    <col min="1309" max="1309" width="4.85546875" customWidth="1"/>
    <col min="1310" max="1310" width="4.7109375" customWidth="1"/>
    <col min="1311" max="1311" width="4.42578125" customWidth="1"/>
    <col min="1312" max="1312" width="4.85546875" customWidth="1"/>
    <col min="1313" max="1313" width="4.7109375" customWidth="1"/>
    <col min="1314" max="1314" width="4.28515625" customWidth="1"/>
    <col min="1315" max="1315" width="4.42578125" customWidth="1"/>
    <col min="1316" max="1316" width="4.140625" customWidth="1"/>
    <col min="1317" max="1317" width="4.42578125" customWidth="1"/>
    <col min="1318" max="1318" width="4.28515625" customWidth="1"/>
    <col min="1319" max="1319" width="4.42578125" customWidth="1"/>
    <col min="1320" max="1320" width="4.28515625" customWidth="1"/>
    <col min="1321" max="1321" width="4.7109375" customWidth="1"/>
    <col min="1322" max="1322" width="4.42578125" customWidth="1"/>
    <col min="1323" max="1323" width="4.5703125" customWidth="1"/>
    <col min="1324" max="1324" width="4.85546875" customWidth="1"/>
    <col min="1325" max="1325" width="4.5703125" customWidth="1"/>
    <col min="1326" max="1326" width="0" hidden="1" customWidth="1"/>
    <col min="1327" max="1327" width="4.85546875" customWidth="1"/>
    <col min="1328" max="1328" width="4.42578125" customWidth="1"/>
    <col min="1329" max="1329" width="5" customWidth="1"/>
    <col min="1330" max="1332" width="5.28515625" bestFit="1" customWidth="1"/>
    <col min="1333" max="1333" width="4.7109375" customWidth="1"/>
    <col min="1334" max="1334" width="4.5703125" customWidth="1"/>
    <col min="1335" max="1337" width="5.28515625" bestFit="1" customWidth="1"/>
    <col min="1338" max="1338" width="0" hidden="1" customWidth="1"/>
    <col min="1339" max="1339" width="12.42578125" customWidth="1"/>
    <col min="1524" max="1524" width="12.7109375" customWidth="1"/>
    <col min="1525" max="1525" width="44.28515625" customWidth="1"/>
    <col min="1526" max="1526" width="18.42578125" customWidth="1"/>
    <col min="1527" max="1539" width="0" hidden="1" customWidth="1"/>
    <col min="1540" max="1540" width="5.140625" customWidth="1"/>
    <col min="1541" max="1541" width="4.42578125" customWidth="1"/>
    <col min="1542" max="1542" width="4.5703125" customWidth="1"/>
    <col min="1543" max="1543" width="4.140625" customWidth="1"/>
    <col min="1544" max="1544" width="4.28515625" customWidth="1"/>
    <col min="1545" max="1545" width="4.85546875" customWidth="1"/>
    <col min="1546" max="1546" width="4.42578125" customWidth="1"/>
    <col min="1547" max="1548" width="4.7109375" customWidth="1"/>
    <col min="1549" max="1549" width="4.5703125" customWidth="1"/>
    <col min="1550" max="1550" width="4.42578125" customWidth="1"/>
    <col min="1551" max="1551" width="4.28515625" customWidth="1"/>
    <col min="1552" max="1552" width="4.42578125" customWidth="1"/>
    <col min="1553" max="1553" width="4.140625" customWidth="1"/>
    <col min="1554" max="1554" width="4.42578125" customWidth="1"/>
    <col min="1555" max="1555" width="4.85546875" customWidth="1"/>
    <col min="1556" max="1556" width="5" customWidth="1"/>
    <col min="1557" max="1557" width="0" hidden="1" customWidth="1"/>
    <col min="1558" max="1558" width="3.7109375" customWidth="1"/>
    <col min="1559" max="1559" width="4" customWidth="1"/>
    <col min="1560" max="1560" width="5.140625" customWidth="1"/>
    <col min="1561" max="1561" width="4.42578125" customWidth="1"/>
    <col min="1562" max="1562" width="4.140625" customWidth="1"/>
    <col min="1563" max="1563" width="4.42578125" customWidth="1"/>
    <col min="1564" max="1564" width="4.28515625" customWidth="1"/>
    <col min="1565" max="1565" width="4.85546875" customWidth="1"/>
    <col min="1566" max="1566" width="4.7109375" customWidth="1"/>
    <col min="1567" max="1567" width="4.42578125" customWidth="1"/>
    <col min="1568" max="1568" width="4.85546875" customWidth="1"/>
    <col min="1569" max="1569" width="4.7109375" customWidth="1"/>
    <col min="1570" max="1570" width="4.28515625" customWidth="1"/>
    <col min="1571" max="1571" width="4.42578125" customWidth="1"/>
    <col min="1572" max="1572" width="4.140625" customWidth="1"/>
    <col min="1573" max="1573" width="4.42578125" customWidth="1"/>
    <col min="1574" max="1574" width="4.28515625" customWidth="1"/>
    <col min="1575" max="1575" width="4.42578125" customWidth="1"/>
    <col min="1576" max="1576" width="4.28515625" customWidth="1"/>
    <col min="1577" max="1577" width="4.7109375" customWidth="1"/>
    <col min="1578" max="1578" width="4.42578125" customWidth="1"/>
    <col min="1579" max="1579" width="4.5703125" customWidth="1"/>
    <col min="1580" max="1580" width="4.85546875" customWidth="1"/>
    <col min="1581" max="1581" width="4.5703125" customWidth="1"/>
    <col min="1582" max="1582" width="0" hidden="1" customWidth="1"/>
    <col min="1583" max="1583" width="4.85546875" customWidth="1"/>
    <col min="1584" max="1584" width="4.42578125" customWidth="1"/>
    <col min="1585" max="1585" width="5" customWidth="1"/>
    <col min="1586" max="1588" width="5.28515625" bestFit="1" customWidth="1"/>
    <col min="1589" max="1589" width="4.7109375" customWidth="1"/>
    <col min="1590" max="1590" width="4.5703125" customWidth="1"/>
    <col min="1591" max="1593" width="5.28515625" bestFit="1" customWidth="1"/>
    <col min="1594" max="1594" width="0" hidden="1" customWidth="1"/>
    <col min="1595" max="1595" width="12.42578125" customWidth="1"/>
    <col min="1780" max="1780" width="12.7109375" customWidth="1"/>
    <col min="1781" max="1781" width="44.28515625" customWidth="1"/>
    <col min="1782" max="1782" width="18.42578125" customWidth="1"/>
    <col min="1783" max="1795" width="0" hidden="1" customWidth="1"/>
    <col min="1796" max="1796" width="5.140625" customWidth="1"/>
    <col min="1797" max="1797" width="4.42578125" customWidth="1"/>
    <col min="1798" max="1798" width="4.5703125" customWidth="1"/>
    <col min="1799" max="1799" width="4.140625" customWidth="1"/>
    <col min="1800" max="1800" width="4.28515625" customWidth="1"/>
    <col min="1801" max="1801" width="4.85546875" customWidth="1"/>
    <col min="1802" max="1802" width="4.42578125" customWidth="1"/>
    <col min="1803" max="1804" width="4.7109375" customWidth="1"/>
    <col min="1805" max="1805" width="4.5703125" customWidth="1"/>
    <col min="1806" max="1806" width="4.42578125" customWidth="1"/>
    <col min="1807" max="1807" width="4.28515625" customWidth="1"/>
    <col min="1808" max="1808" width="4.42578125" customWidth="1"/>
    <col min="1809" max="1809" width="4.140625" customWidth="1"/>
    <col min="1810" max="1810" width="4.42578125" customWidth="1"/>
    <col min="1811" max="1811" width="4.85546875" customWidth="1"/>
    <col min="1812" max="1812" width="5" customWidth="1"/>
    <col min="1813" max="1813" width="0" hidden="1" customWidth="1"/>
    <col min="1814" max="1814" width="3.7109375" customWidth="1"/>
    <col min="1815" max="1815" width="4" customWidth="1"/>
    <col min="1816" max="1816" width="5.140625" customWidth="1"/>
    <col min="1817" max="1817" width="4.42578125" customWidth="1"/>
    <col min="1818" max="1818" width="4.140625" customWidth="1"/>
    <col min="1819" max="1819" width="4.42578125" customWidth="1"/>
    <col min="1820" max="1820" width="4.28515625" customWidth="1"/>
    <col min="1821" max="1821" width="4.85546875" customWidth="1"/>
    <col min="1822" max="1822" width="4.7109375" customWidth="1"/>
    <col min="1823" max="1823" width="4.42578125" customWidth="1"/>
    <col min="1824" max="1824" width="4.85546875" customWidth="1"/>
    <col min="1825" max="1825" width="4.7109375" customWidth="1"/>
    <col min="1826" max="1826" width="4.28515625" customWidth="1"/>
    <col min="1827" max="1827" width="4.42578125" customWidth="1"/>
    <col min="1828" max="1828" width="4.140625" customWidth="1"/>
    <col min="1829" max="1829" width="4.42578125" customWidth="1"/>
    <col min="1830" max="1830" width="4.28515625" customWidth="1"/>
    <col min="1831" max="1831" width="4.42578125" customWidth="1"/>
    <col min="1832" max="1832" width="4.28515625" customWidth="1"/>
    <col min="1833" max="1833" width="4.7109375" customWidth="1"/>
    <col min="1834" max="1834" width="4.42578125" customWidth="1"/>
    <col min="1835" max="1835" width="4.5703125" customWidth="1"/>
    <col min="1836" max="1836" width="4.85546875" customWidth="1"/>
    <col min="1837" max="1837" width="4.5703125" customWidth="1"/>
    <col min="1838" max="1838" width="0" hidden="1" customWidth="1"/>
    <col min="1839" max="1839" width="4.85546875" customWidth="1"/>
    <col min="1840" max="1840" width="4.42578125" customWidth="1"/>
    <col min="1841" max="1841" width="5" customWidth="1"/>
    <col min="1842" max="1844" width="5.28515625" bestFit="1" customWidth="1"/>
    <col min="1845" max="1845" width="4.7109375" customWidth="1"/>
    <col min="1846" max="1846" width="4.5703125" customWidth="1"/>
    <col min="1847" max="1849" width="5.28515625" bestFit="1" customWidth="1"/>
    <col min="1850" max="1850" width="0" hidden="1" customWidth="1"/>
    <col min="1851" max="1851" width="12.42578125" customWidth="1"/>
    <col min="2036" max="2036" width="12.7109375" customWidth="1"/>
    <col min="2037" max="2037" width="44.28515625" customWidth="1"/>
    <col min="2038" max="2038" width="18.42578125" customWidth="1"/>
    <col min="2039" max="2051" width="0" hidden="1" customWidth="1"/>
    <col min="2052" max="2052" width="5.140625" customWidth="1"/>
    <col min="2053" max="2053" width="4.42578125" customWidth="1"/>
    <col min="2054" max="2054" width="4.5703125" customWidth="1"/>
    <col min="2055" max="2055" width="4.140625" customWidth="1"/>
    <col min="2056" max="2056" width="4.28515625" customWidth="1"/>
    <col min="2057" max="2057" width="4.85546875" customWidth="1"/>
    <col min="2058" max="2058" width="4.42578125" customWidth="1"/>
    <col min="2059" max="2060" width="4.7109375" customWidth="1"/>
    <col min="2061" max="2061" width="4.5703125" customWidth="1"/>
    <col min="2062" max="2062" width="4.42578125" customWidth="1"/>
    <col min="2063" max="2063" width="4.28515625" customWidth="1"/>
    <col min="2064" max="2064" width="4.42578125" customWidth="1"/>
    <col min="2065" max="2065" width="4.140625" customWidth="1"/>
    <col min="2066" max="2066" width="4.42578125" customWidth="1"/>
    <col min="2067" max="2067" width="4.85546875" customWidth="1"/>
    <col min="2068" max="2068" width="5" customWidth="1"/>
    <col min="2069" max="2069" width="0" hidden="1" customWidth="1"/>
    <col min="2070" max="2070" width="3.7109375" customWidth="1"/>
    <col min="2071" max="2071" width="4" customWidth="1"/>
    <col min="2072" max="2072" width="5.140625" customWidth="1"/>
    <col min="2073" max="2073" width="4.42578125" customWidth="1"/>
    <col min="2074" max="2074" width="4.140625" customWidth="1"/>
    <col min="2075" max="2075" width="4.42578125" customWidth="1"/>
    <col min="2076" max="2076" width="4.28515625" customWidth="1"/>
    <col min="2077" max="2077" width="4.85546875" customWidth="1"/>
    <col min="2078" max="2078" width="4.7109375" customWidth="1"/>
    <col min="2079" max="2079" width="4.42578125" customWidth="1"/>
    <col min="2080" max="2080" width="4.85546875" customWidth="1"/>
    <col min="2081" max="2081" width="4.7109375" customWidth="1"/>
    <col min="2082" max="2082" width="4.28515625" customWidth="1"/>
    <col min="2083" max="2083" width="4.42578125" customWidth="1"/>
    <col min="2084" max="2084" width="4.140625" customWidth="1"/>
    <col min="2085" max="2085" width="4.42578125" customWidth="1"/>
    <col min="2086" max="2086" width="4.28515625" customWidth="1"/>
    <col min="2087" max="2087" width="4.42578125" customWidth="1"/>
    <col min="2088" max="2088" width="4.28515625" customWidth="1"/>
    <col min="2089" max="2089" width="4.7109375" customWidth="1"/>
    <col min="2090" max="2090" width="4.42578125" customWidth="1"/>
    <col min="2091" max="2091" width="4.5703125" customWidth="1"/>
    <col min="2092" max="2092" width="4.85546875" customWidth="1"/>
    <col min="2093" max="2093" width="4.5703125" customWidth="1"/>
    <col min="2094" max="2094" width="0" hidden="1" customWidth="1"/>
    <col min="2095" max="2095" width="4.85546875" customWidth="1"/>
    <col min="2096" max="2096" width="4.42578125" customWidth="1"/>
    <col min="2097" max="2097" width="5" customWidth="1"/>
    <col min="2098" max="2100" width="5.28515625" bestFit="1" customWidth="1"/>
    <col min="2101" max="2101" width="4.7109375" customWidth="1"/>
    <col min="2102" max="2102" width="4.5703125" customWidth="1"/>
    <col min="2103" max="2105" width="5.28515625" bestFit="1" customWidth="1"/>
    <col min="2106" max="2106" width="0" hidden="1" customWidth="1"/>
    <col min="2107" max="2107" width="12.42578125" customWidth="1"/>
    <col min="2292" max="2292" width="12.7109375" customWidth="1"/>
    <col min="2293" max="2293" width="44.28515625" customWidth="1"/>
    <col min="2294" max="2294" width="18.42578125" customWidth="1"/>
    <col min="2295" max="2307" width="0" hidden="1" customWidth="1"/>
    <col min="2308" max="2308" width="5.140625" customWidth="1"/>
    <col min="2309" max="2309" width="4.42578125" customWidth="1"/>
    <col min="2310" max="2310" width="4.5703125" customWidth="1"/>
    <col min="2311" max="2311" width="4.140625" customWidth="1"/>
    <col min="2312" max="2312" width="4.28515625" customWidth="1"/>
    <col min="2313" max="2313" width="4.85546875" customWidth="1"/>
    <col min="2314" max="2314" width="4.42578125" customWidth="1"/>
    <col min="2315" max="2316" width="4.7109375" customWidth="1"/>
    <col min="2317" max="2317" width="4.5703125" customWidth="1"/>
    <col min="2318" max="2318" width="4.42578125" customWidth="1"/>
    <col min="2319" max="2319" width="4.28515625" customWidth="1"/>
    <col min="2320" max="2320" width="4.42578125" customWidth="1"/>
    <col min="2321" max="2321" width="4.140625" customWidth="1"/>
    <col min="2322" max="2322" width="4.42578125" customWidth="1"/>
    <col min="2323" max="2323" width="4.85546875" customWidth="1"/>
    <col min="2324" max="2324" width="5" customWidth="1"/>
    <col min="2325" max="2325" width="0" hidden="1" customWidth="1"/>
    <col min="2326" max="2326" width="3.7109375" customWidth="1"/>
    <col min="2327" max="2327" width="4" customWidth="1"/>
    <col min="2328" max="2328" width="5.140625" customWidth="1"/>
    <col min="2329" max="2329" width="4.42578125" customWidth="1"/>
    <col min="2330" max="2330" width="4.140625" customWidth="1"/>
    <col min="2331" max="2331" width="4.42578125" customWidth="1"/>
    <col min="2332" max="2332" width="4.28515625" customWidth="1"/>
    <col min="2333" max="2333" width="4.85546875" customWidth="1"/>
    <col min="2334" max="2334" width="4.7109375" customWidth="1"/>
    <col min="2335" max="2335" width="4.42578125" customWidth="1"/>
    <col min="2336" max="2336" width="4.85546875" customWidth="1"/>
    <col min="2337" max="2337" width="4.7109375" customWidth="1"/>
    <col min="2338" max="2338" width="4.28515625" customWidth="1"/>
    <col min="2339" max="2339" width="4.42578125" customWidth="1"/>
    <col min="2340" max="2340" width="4.140625" customWidth="1"/>
    <col min="2341" max="2341" width="4.42578125" customWidth="1"/>
    <col min="2342" max="2342" width="4.28515625" customWidth="1"/>
    <col min="2343" max="2343" width="4.42578125" customWidth="1"/>
    <col min="2344" max="2344" width="4.28515625" customWidth="1"/>
    <col min="2345" max="2345" width="4.7109375" customWidth="1"/>
    <col min="2346" max="2346" width="4.42578125" customWidth="1"/>
    <col min="2347" max="2347" width="4.5703125" customWidth="1"/>
    <col min="2348" max="2348" width="4.85546875" customWidth="1"/>
    <col min="2349" max="2349" width="4.5703125" customWidth="1"/>
    <col min="2350" max="2350" width="0" hidden="1" customWidth="1"/>
    <col min="2351" max="2351" width="4.85546875" customWidth="1"/>
    <col min="2352" max="2352" width="4.42578125" customWidth="1"/>
    <col min="2353" max="2353" width="5" customWidth="1"/>
    <col min="2354" max="2356" width="5.28515625" bestFit="1" customWidth="1"/>
    <col min="2357" max="2357" width="4.7109375" customWidth="1"/>
    <col min="2358" max="2358" width="4.5703125" customWidth="1"/>
    <col min="2359" max="2361" width="5.28515625" bestFit="1" customWidth="1"/>
    <col min="2362" max="2362" width="0" hidden="1" customWidth="1"/>
    <col min="2363" max="2363" width="12.42578125" customWidth="1"/>
    <col min="2548" max="2548" width="12.7109375" customWidth="1"/>
    <col min="2549" max="2549" width="44.28515625" customWidth="1"/>
    <col min="2550" max="2550" width="18.42578125" customWidth="1"/>
    <col min="2551" max="2563" width="0" hidden="1" customWidth="1"/>
    <col min="2564" max="2564" width="5.140625" customWidth="1"/>
    <col min="2565" max="2565" width="4.42578125" customWidth="1"/>
    <col min="2566" max="2566" width="4.5703125" customWidth="1"/>
    <col min="2567" max="2567" width="4.140625" customWidth="1"/>
    <col min="2568" max="2568" width="4.28515625" customWidth="1"/>
    <col min="2569" max="2569" width="4.85546875" customWidth="1"/>
    <col min="2570" max="2570" width="4.42578125" customWidth="1"/>
    <col min="2571" max="2572" width="4.7109375" customWidth="1"/>
    <col min="2573" max="2573" width="4.5703125" customWidth="1"/>
    <col min="2574" max="2574" width="4.42578125" customWidth="1"/>
    <col min="2575" max="2575" width="4.28515625" customWidth="1"/>
    <col min="2576" max="2576" width="4.42578125" customWidth="1"/>
    <col min="2577" max="2577" width="4.140625" customWidth="1"/>
    <col min="2578" max="2578" width="4.42578125" customWidth="1"/>
    <col min="2579" max="2579" width="4.85546875" customWidth="1"/>
    <col min="2580" max="2580" width="5" customWidth="1"/>
    <col min="2581" max="2581" width="0" hidden="1" customWidth="1"/>
    <col min="2582" max="2582" width="3.7109375" customWidth="1"/>
    <col min="2583" max="2583" width="4" customWidth="1"/>
    <col min="2584" max="2584" width="5.140625" customWidth="1"/>
    <col min="2585" max="2585" width="4.42578125" customWidth="1"/>
    <col min="2586" max="2586" width="4.140625" customWidth="1"/>
    <col min="2587" max="2587" width="4.42578125" customWidth="1"/>
    <col min="2588" max="2588" width="4.28515625" customWidth="1"/>
    <col min="2589" max="2589" width="4.85546875" customWidth="1"/>
    <col min="2590" max="2590" width="4.7109375" customWidth="1"/>
    <col min="2591" max="2591" width="4.42578125" customWidth="1"/>
    <col min="2592" max="2592" width="4.85546875" customWidth="1"/>
    <col min="2593" max="2593" width="4.7109375" customWidth="1"/>
    <col min="2594" max="2594" width="4.28515625" customWidth="1"/>
    <col min="2595" max="2595" width="4.42578125" customWidth="1"/>
    <col min="2596" max="2596" width="4.140625" customWidth="1"/>
    <col min="2597" max="2597" width="4.42578125" customWidth="1"/>
    <col min="2598" max="2598" width="4.28515625" customWidth="1"/>
    <col min="2599" max="2599" width="4.42578125" customWidth="1"/>
    <col min="2600" max="2600" width="4.28515625" customWidth="1"/>
    <col min="2601" max="2601" width="4.7109375" customWidth="1"/>
    <col min="2602" max="2602" width="4.42578125" customWidth="1"/>
    <col min="2603" max="2603" width="4.5703125" customWidth="1"/>
    <col min="2604" max="2604" width="4.85546875" customWidth="1"/>
    <col min="2605" max="2605" width="4.5703125" customWidth="1"/>
    <col min="2606" max="2606" width="0" hidden="1" customWidth="1"/>
    <col min="2607" max="2607" width="4.85546875" customWidth="1"/>
    <col min="2608" max="2608" width="4.42578125" customWidth="1"/>
    <col min="2609" max="2609" width="5" customWidth="1"/>
    <col min="2610" max="2612" width="5.28515625" bestFit="1" customWidth="1"/>
    <col min="2613" max="2613" width="4.7109375" customWidth="1"/>
    <col min="2614" max="2614" width="4.5703125" customWidth="1"/>
    <col min="2615" max="2617" width="5.28515625" bestFit="1" customWidth="1"/>
    <col min="2618" max="2618" width="0" hidden="1" customWidth="1"/>
    <col min="2619" max="2619" width="12.42578125" customWidth="1"/>
    <col min="2804" max="2804" width="12.7109375" customWidth="1"/>
    <col min="2805" max="2805" width="44.28515625" customWidth="1"/>
    <col min="2806" max="2806" width="18.42578125" customWidth="1"/>
    <col min="2807" max="2819" width="0" hidden="1" customWidth="1"/>
    <col min="2820" max="2820" width="5.140625" customWidth="1"/>
    <col min="2821" max="2821" width="4.42578125" customWidth="1"/>
    <col min="2822" max="2822" width="4.5703125" customWidth="1"/>
    <col min="2823" max="2823" width="4.140625" customWidth="1"/>
    <col min="2824" max="2824" width="4.28515625" customWidth="1"/>
    <col min="2825" max="2825" width="4.85546875" customWidth="1"/>
    <col min="2826" max="2826" width="4.42578125" customWidth="1"/>
    <col min="2827" max="2828" width="4.7109375" customWidth="1"/>
    <col min="2829" max="2829" width="4.5703125" customWidth="1"/>
    <col min="2830" max="2830" width="4.42578125" customWidth="1"/>
    <col min="2831" max="2831" width="4.28515625" customWidth="1"/>
    <col min="2832" max="2832" width="4.42578125" customWidth="1"/>
    <col min="2833" max="2833" width="4.140625" customWidth="1"/>
    <col min="2834" max="2834" width="4.42578125" customWidth="1"/>
    <col min="2835" max="2835" width="4.85546875" customWidth="1"/>
    <col min="2836" max="2836" width="5" customWidth="1"/>
    <col min="2837" max="2837" width="0" hidden="1" customWidth="1"/>
    <col min="2838" max="2838" width="3.7109375" customWidth="1"/>
    <col min="2839" max="2839" width="4" customWidth="1"/>
    <col min="2840" max="2840" width="5.140625" customWidth="1"/>
    <col min="2841" max="2841" width="4.42578125" customWidth="1"/>
    <col min="2842" max="2842" width="4.140625" customWidth="1"/>
    <col min="2843" max="2843" width="4.42578125" customWidth="1"/>
    <col min="2844" max="2844" width="4.28515625" customWidth="1"/>
    <col min="2845" max="2845" width="4.85546875" customWidth="1"/>
    <col min="2846" max="2846" width="4.7109375" customWidth="1"/>
    <col min="2847" max="2847" width="4.42578125" customWidth="1"/>
    <col min="2848" max="2848" width="4.85546875" customWidth="1"/>
    <col min="2849" max="2849" width="4.7109375" customWidth="1"/>
    <col min="2850" max="2850" width="4.28515625" customWidth="1"/>
    <col min="2851" max="2851" width="4.42578125" customWidth="1"/>
    <col min="2852" max="2852" width="4.140625" customWidth="1"/>
    <col min="2853" max="2853" width="4.42578125" customWidth="1"/>
    <col min="2854" max="2854" width="4.28515625" customWidth="1"/>
    <col min="2855" max="2855" width="4.42578125" customWidth="1"/>
    <col min="2856" max="2856" width="4.28515625" customWidth="1"/>
    <col min="2857" max="2857" width="4.7109375" customWidth="1"/>
    <col min="2858" max="2858" width="4.42578125" customWidth="1"/>
    <col min="2859" max="2859" width="4.5703125" customWidth="1"/>
    <col min="2860" max="2860" width="4.85546875" customWidth="1"/>
    <col min="2861" max="2861" width="4.5703125" customWidth="1"/>
    <col min="2862" max="2862" width="0" hidden="1" customWidth="1"/>
    <col min="2863" max="2863" width="4.85546875" customWidth="1"/>
    <col min="2864" max="2864" width="4.42578125" customWidth="1"/>
    <col min="2865" max="2865" width="5" customWidth="1"/>
    <col min="2866" max="2868" width="5.28515625" bestFit="1" customWidth="1"/>
    <col min="2869" max="2869" width="4.7109375" customWidth="1"/>
    <col min="2870" max="2870" width="4.5703125" customWidth="1"/>
    <col min="2871" max="2873" width="5.28515625" bestFit="1" customWidth="1"/>
    <col min="2874" max="2874" width="0" hidden="1" customWidth="1"/>
    <col min="2875" max="2875" width="12.42578125" customWidth="1"/>
    <col min="3060" max="3060" width="12.7109375" customWidth="1"/>
    <col min="3061" max="3061" width="44.28515625" customWidth="1"/>
    <col min="3062" max="3062" width="18.42578125" customWidth="1"/>
    <col min="3063" max="3075" width="0" hidden="1" customWidth="1"/>
    <col min="3076" max="3076" width="5.140625" customWidth="1"/>
    <col min="3077" max="3077" width="4.42578125" customWidth="1"/>
    <col min="3078" max="3078" width="4.5703125" customWidth="1"/>
    <col min="3079" max="3079" width="4.140625" customWidth="1"/>
    <col min="3080" max="3080" width="4.28515625" customWidth="1"/>
    <col min="3081" max="3081" width="4.85546875" customWidth="1"/>
    <col min="3082" max="3082" width="4.42578125" customWidth="1"/>
    <col min="3083" max="3084" width="4.7109375" customWidth="1"/>
    <col min="3085" max="3085" width="4.5703125" customWidth="1"/>
    <col min="3086" max="3086" width="4.42578125" customWidth="1"/>
    <col min="3087" max="3087" width="4.28515625" customWidth="1"/>
    <col min="3088" max="3088" width="4.42578125" customWidth="1"/>
    <col min="3089" max="3089" width="4.140625" customWidth="1"/>
    <col min="3090" max="3090" width="4.42578125" customWidth="1"/>
    <col min="3091" max="3091" width="4.85546875" customWidth="1"/>
    <col min="3092" max="3092" width="5" customWidth="1"/>
    <col min="3093" max="3093" width="0" hidden="1" customWidth="1"/>
    <col min="3094" max="3094" width="3.7109375" customWidth="1"/>
    <col min="3095" max="3095" width="4" customWidth="1"/>
    <col min="3096" max="3096" width="5.140625" customWidth="1"/>
    <col min="3097" max="3097" width="4.42578125" customWidth="1"/>
    <col min="3098" max="3098" width="4.140625" customWidth="1"/>
    <col min="3099" max="3099" width="4.42578125" customWidth="1"/>
    <col min="3100" max="3100" width="4.28515625" customWidth="1"/>
    <col min="3101" max="3101" width="4.85546875" customWidth="1"/>
    <col min="3102" max="3102" width="4.7109375" customWidth="1"/>
    <col min="3103" max="3103" width="4.42578125" customWidth="1"/>
    <col min="3104" max="3104" width="4.85546875" customWidth="1"/>
    <col min="3105" max="3105" width="4.7109375" customWidth="1"/>
    <col min="3106" max="3106" width="4.28515625" customWidth="1"/>
    <col min="3107" max="3107" width="4.42578125" customWidth="1"/>
    <col min="3108" max="3108" width="4.140625" customWidth="1"/>
    <col min="3109" max="3109" width="4.42578125" customWidth="1"/>
    <col min="3110" max="3110" width="4.28515625" customWidth="1"/>
    <col min="3111" max="3111" width="4.42578125" customWidth="1"/>
    <col min="3112" max="3112" width="4.28515625" customWidth="1"/>
    <col min="3113" max="3113" width="4.7109375" customWidth="1"/>
    <col min="3114" max="3114" width="4.42578125" customWidth="1"/>
    <col min="3115" max="3115" width="4.5703125" customWidth="1"/>
    <col min="3116" max="3116" width="4.85546875" customWidth="1"/>
    <col min="3117" max="3117" width="4.5703125" customWidth="1"/>
    <col min="3118" max="3118" width="0" hidden="1" customWidth="1"/>
    <col min="3119" max="3119" width="4.85546875" customWidth="1"/>
    <col min="3120" max="3120" width="4.42578125" customWidth="1"/>
    <col min="3121" max="3121" width="5" customWidth="1"/>
    <col min="3122" max="3124" width="5.28515625" bestFit="1" customWidth="1"/>
    <col min="3125" max="3125" width="4.7109375" customWidth="1"/>
    <col min="3126" max="3126" width="4.5703125" customWidth="1"/>
    <col min="3127" max="3129" width="5.28515625" bestFit="1" customWidth="1"/>
    <col min="3130" max="3130" width="0" hidden="1" customWidth="1"/>
    <col min="3131" max="3131" width="12.42578125" customWidth="1"/>
    <col min="3316" max="3316" width="12.7109375" customWidth="1"/>
    <col min="3317" max="3317" width="44.28515625" customWidth="1"/>
    <col min="3318" max="3318" width="18.42578125" customWidth="1"/>
    <col min="3319" max="3331" width="0" hidden="1" customWidth="1"/>
    <col min="3332" max="3332" width="5.140625" customWidth="1"/>
    <col min="3333" max="3333" width="4.42578125" customWidth="1"/>
    <col min="3334" max="3334" width="4.5703125" customWidth="1"/>
    <col min="3335" max="3335" width="4.140625" customWidth="1"/>
    <col min="3336" max="3336" width="4.28515625" customWidth="1"/>
    <col min="3337" max="3337" width="4.85546875" customWidth="1"/>
    <col min="3338" max="3338" width="4.42578125" customWidth="1"/>
    <col min="3339" max="3340" width="4.7109375" customWidth="1"/>
    <col min="3341" max="3341" width="4.5703125" customWidth="1"/>
    <col min="3342" max="3342" width="4.42578125" customWidth="1"/>
    <col min="3343" max="3343" width="4.28515625" customWidth="1"/>
    <col min="3344" max="3344" width="4.42578125" customWidth="1"/>
    <col min="3345" max="3345" width="4.140625" customWidth="1"/>
    <col min="3346" max="3346" width="4.42578125" customWidth="1"/>
    <col min="3347" max="3347" width="4.85546875" customWidth="1"/>
    <col min="3348" max="3348" width="5" customWidth="1"/>
    <col min="3349" max="3349" width="0" hidden="1" customWidth="1"/>
    <col min="3350" max="3350" width="3.7109375" customWidth="1"/>
    <col min="3351" max="3351" width="4" customWidth="1"/>
    <col min="3352" max="3352" width="5.140625" customWidth="1"/>
    <col min="3353" max="3353" width="4.42578125" customWidth="1"/>
    <col min="3354" max="3354" width="4.140625" customWidth="1"/>
    <col min="3355" max="3355" width="4.42578125" customWidth="1"/>
    <col min="3356" max="3356" width="4.28515625" customWidth="1"/>
    <col min="3357" max="3357" width="4.85546875" customWidth="1"/>
    <col min="3358" max="3358" width="4.7109375" customWidth="1"/>
    <col min="3359" max="3359" width="4.42578125" customWidth="1"/>
    <col min="3360" max="3360" width="4.85546875" customWidth="1"/>
    <col min="3361" max="3361" width="4.7109375" customWidth="1"/>
    <col min="3362" max="3362" width="4.28515625" customWidth="1"/>
    <col min="3363" max="3363" width="4.42578125" customWidth="1"/>
    <col min="3364" max="3364" width="4.140625" customWidth="1"/>
    <col min="3365" max="3365" width="4.42578125" customWidth="1"/>
    <col min="3366" max="3366" width="4.28515625" customWidth="1"/>
    <col min="3367" max="3367" width="4.42578125" customWidth="1"/>
    <col min="3368" max="3368" width="4.28515625" customWidth="1"/>
    <col min="3369" max="3369" width="4.7109375" customWidth="1"/>
    <col min="3370" max="3370" width="4.42578125" customWidth="1"/>
    <col min="3371" max="3371" width="4.5703125" customWidth="1"/>
    <col min="3372" max="3372" width="4.85546875" customWidth="1"/>
    <col min="3373" max="3373" width="4.5703125" customWidth="1"/>
    <col min="3374" max="3374" width="0" hidden="1" customWidth="1"/>
    <col min="3375" max="3375" width="4.85546875" customWidth="1"/>
    <col min="3376" max="3376" width="4.42578125" customWidth="1"/>
    <col min="3377" max="3377" width="5" customWidth="1"/>
    <col min="3378" max="3380" width="5.28515625" bestFit="1" customWidth="1"/>
    <col min="3381" max="3381" width="4.7109375" customWidth="1"/>
    <col min="3382" max="3382" width="4.5703125" customWidth="1"/>
    <col min="3383" max="3385" width="5.28515625" bestFit="1" customWidth="1"/>
    <col min="3386" max="3386" width="0" hidden="1" customWidth="1"/>
    <col min="3387" max="3387" width="12.42578125" customWidth="1"/>
    <col min="3572" max="3572" width="12.7109375" customWidth="1"/>
    <col min="3573" max="3573" width="44.28515625" customWidth="1"/>
    <col min="3574" max="3574" width="18.42578125" customWidth="1"/>
    <col min="3575" max="3587" width="0" hidden="1" customWidth="1"/>
    <col min="3588" max="3588" width="5.140625" customWidth="1"/>
    <col min="3589" max="3589" width="4.42578125" customWidth="1"/>
    <col min="3590" max="3590" width="4.5703125" customWidth="1"/>
    <col min="3591" max="3591" width="4.140625" customWidth="1"/>
    <col min="3592" max="3592" width="4.28515625" customWidth="1"/>
    <col min="3593" max="3593" width="4.85546875" customWidth="1"/>
    <col min="3594" max="3594" width="4.42578125" customWidth="1"/>
    <col min="3595" max="3596" width="4.7109375" customWidth="1"/>
    <col min="3597" max="3597" width="4.5703125" customWidth="1"/>
    <col min="3598" max="3598" width="4.42578125" customWidth="1"/>
    <col min="3599" max="3599" width="4.28515625" customWidth="1"/>
    <col min="3600" max="3600" width="4.42578125" customWidth="1"/>
    <col min="3601" max="3601" width="4.140625" customWidth="1"/>
    <col min="3602" max="3602" width="4.42578125" customWidth="1"/>
    <col min="3603" max="3603" width="4.85546875" customWidth="1"/>
    <col min="3604" max="3604" width="5" customWidth="1"/>
    <col min="3605" max="3605" width="0" hidden="1" customWidth="1"/>
    <col min="3606" max="3606" width="3.7109375" customWidth="1"/>
    <col min="3607" max="3607" width="4" customWidth="1"/>
    <col min="3608" max="3608" width="5.140625" customWidth="1"/>
    <col min="3609" max="3609" width="4.42578125" customWidth="1"/>
    <col min="3610" max="3610" width="4.140625" customWidth="1"/>
    <col min="3611" max="3611" width="4.42578125" customWidth="1"/>
    <col min="3612" max="3612" width="4.28515625" customWidth="1"/>
    <col min="3613" max="3613" width="4.85546875" customWidth="1"/>
    <col min="3614" max="3614" width="4.7109375" customWidth="1"/>
    <col min="3615" max="3615" width="4.42578125" customWidth="1"/>
    <col min="3616" max="3616" width="4.85546875" customWidth="1"/>
    <col min="3617" max="3617" width="4.7109375" customWidth="1"/>
    <col min="3618" max="3618" width="4.28515625" customWidth="1"/>
    <col min="3619" max="3619" width="4.42578125" customWidth="1"/>
    <col min="3620" max="3620" width="4.140625" customWidth="1"/>
    <col min="3621" max="3621" width="4.42578125" customWidth="1"/>
    <col min="3622" max="3622" width="4.28515625" customWidth="1"/>
    <col min="3623" max="3623" width="4.42578125" customWidth="1"/>
    <col min="3624" max="3624" width="4.28515625" customWidth="1"/>
    <col min="3625" max="3625" width="4.7109375" customWidth="1"/>
    <col min="3626" max="3626" width="4.42578125" customWidth="1"/>
    <col min="3627" max="3627" width="4.5703125" customWidth="1"/>
    <col min="3628" max="3628" width="4.85546875" customWidth="1"/>
    <col min="3629" max="3629" width="4.5703125" customWidth="1"/>
    <col min="3630" max="3630" width="0" hidden="1" customWidth="1"/>
    <col min="3631" max="3631" width="4.85546875" customWidth="1"/>
    <col min="3632" max="3632" width="4.42578125" customWidth="1"/>
    <col min="3633" max="3633" width="5" customWidth="1"/>
    <col min="3634" max="3636" width="5.28515625" bestFit="1" customWidth="1"/>
    <col min="3637" max="3637" width="4.7109375" customWidth="1"/>
    <col min="3638" max="3638" width="4.5703125" customWidth="1"/>
    <col min="3639" max="3641" width="5.28515625" bestFit="1" customWidth="1"/>
    <col min="3642" max="3642" width="0" hidden="1" customWidth="1"/>
    <col min="3643" max="3643" width="12.42578125" customWidth="1"/>
    <col min="3828" max="3828" width="12.7109375" customWidth="1"/>
    <col min="3829" max="3829" width="44.28515625" customWidth="1"/>
    <col min="3830" max="3830" width="18.42578125" customWidth="1"/>
    <col min="3831" max="3843" width="0" hidden="1" customWidth="1"/>
    <col min="3844" max="3844" width="5.140625" customWidth="1"/>
    <col min="3845" max="3845" width="4.42578125" customWidth="1"/>
    <col min="3846" max="3846" width="4.5703125" customWidth="1"/>
    <col min="3847" max="3847" width="4.140625" customWidth="1"/>
    <col min="3848" max="3848" width="4.28515625" customWidth="1"/>
    <col min="3849" max="3849" width="4.85546875" customWidth="1"/>
    <col min="3850" max="3850" width="4.42578125" customWidth="1"/>
    <col min="3851" max="3852" width="4.7109375" customWidth="1"/>
    <col min="3853" max="3853" width="4.5703125" customWidth="1"/>
    <col min="3854" max="3854" width="4.42578125" customWidth="1"/>
    <col min="3855" max="3855" width="4.28515625" customWidth="1"/>
    <col min="3856" max="3856" width="4.42578125" customWidth="1"/>
    <col min="3857" max="3857" width="4.140625" customWidth="1"/>
    <col min="3858" max="3858" width="4.42578125" customWidth="1"/>
    <col min="3859" max="3859" width="4.85546875" customWidth="1"/>
    <col min="3860" max="3860" width="5" customWidth="1"/>
    <col min="3861" max="3861" width="0" hidden="1" customWidth="1"/>
    <col min="3862" max="3862" width="3.7109375" customWidth="1"/>
    <col min="3863" max="3863" width="4" customWidth="1"/>
    <col min="3864" max="3864" width="5.140625" customWidth="1"/>
    <col min="3865" max="3865" width="4.42578125" customWidth="1"/>
    <col min="3866" max="3866" width="4.140625" customWidth="1"/>
    <col min="3867" max="3867" width="4.42578125" customWidth="1"/>
    <col min="3868" max="3868" width="4.28515625" customWidth="1"/>
    <col min="3869" max="3869" width="4.85546875" customWidth="1"/>
    <col min="3870" max="3870" width="4.7109375" customWidth="1"/>
    <col min="3871" max="3871" width="4.42578125" customWidth="1"/>
    <col min="3872" max="3872" width="4.85546875" customWidth="1"/>
    <col min="3873" max="3873" width="4.7109375" customWidth="1"/>
    <col min="3874" max="3874" width="4.28515625" customWidth="1"/>
    <col min="3875" max="3875" width="4.42578125" customWidth="1"/>
    <col min="3876" max="3876" width="4.140625" customWidth="1"/>
    <col min="3877" max="3877" width="4.42578125" customWidth="1"/>
    <col min="3878" max="3878" width="4.28515625" customWidth="1"/>
    <col min="3879" max="3879" width="4.42578125" customWidth="1"/>
    <col min="3880" max="3880" width="4.28515625" customWidth="1"/>
    <col min="3881" max="3881" width="4.7109375" customWidth="1"/>
    <col min="3882" max="3882" width="4.42578125" customWidth="1"/>
    <col min="3883" max="3883" width="4.5703125" customWidth="1"/>
    <col min="3884" max="3884" width="4.85546875" customWidth="1"/>
    <col min="3885" max="3885" width="4.5703125" customWidth="1"/>
    <col min="3886" max="3886" width="0" hidden="1" customWidth="1"/>
    <col min="3887" max="3887" width="4.85546875" customWidth="1"/>
    <col min="3888" max="3888" width="4.42578125" customWidth="1"/>
    <col min="3889" max="3889" width="5" customWidth="1"/>
    <col min="3890" max="3892" width="5.28515625" bestFit="1" customWidth="1"/>
    <col min="3893" max="3893" width="4.7109375" customWidth="1"/>
    <col min="3894" max="3894" width="4.5703125" customWidth="1"/>
    <col min="3895" max="3897" width="5.28515625" bestFit="1" customWidth="1"/>
    <col min="3898" max="3898" width="0" hidden="1" customWidth="1"/>
    <col min="3899" max="3899" width="12.42578125" customWidth="1"/>
    <col min="4084" max="4084" width="12.7109375" customWidth="1"/>
    <col min="4085" max="4085" width="44.28515625" customWidth="1"/>
    <col min="4086" max="4086" width="18.42578125" customWidth="1"/>
    <col min="4087" max="4099" width="0" hidden="1" customWidth="1"/>
    <col min="4100" max="4100" width="5.140625" customWidth="1"/>
    <col min="4101" max="4101" width="4.42578125" customWidth="1"/>
    <col min="4102" max="4102" width="4.5703125" customWidth="1"/>
    <col min="4103" max="4103" width="4.140625" customWidth="1"/>
    <col min="4104" max="4104" width="4.28515625" customWidth="1"/>
    <col min="4105" max="4105" width="4.85546875" customWidth="1"/>
    <col min="4106" max="4106" width="4.42578125" customWidth="1"/>
    <col min="4107" max="4108" width="4.7109375" customWidth="1"/>
    <col min="4109" max="4109" width="4.5703125" customWidth="1"/>
    <col min="4110" max="4110" width="4.42578125" customWidth="1"/>
    <col min="4111" max="4111" width="4.28515625" customWidth="1"/>
    <col min="4112" max="4112" width="4.42578125" customWidth="1"/>
    <col min="4113" max="4113" width="4.140625" customWidth="1"/>
    <col min="4114" max="4114" width="4.42578125" customWidth="1"/>
    <col min="4115" max="4115" width="4.85546875" customWidth="1"/>
    <col min="4116" max="4116" width="5" customWidth="1"/>
    <col min="4117" max="4117" width="0" hidden="1" customWidth="1"/>
    <col min="4118" max="4118" width="3.7109375" customWidth="1"/>
    <col min="4119" max="4119" width="4" customWidth="1"/>
    <col min="4120" max="4120" width="5.140625" customWidth="1"/>
    <col min="4121" max="4121" width="4.42578125" customWidth="1"/>
    <col min="4122" max="4122" width="4.140625" customWidth="1"/>
    <col min="4123" max="4123" width="4.42578125" customWidth="1"/>
    <col min="4124" max="4124" width="4.28515625" customWidth="1"/>
    <col min="4125" max="4125" width="4.85546875" customWidth="1"/>
    <col min="4126" max="4126" width="4.7109375" customWidth="1"/>
    <col min="4127" max="4127" width="4.42578125" customWidth="1"/>
    <col min="4128" max="4128" width="4.85546875" customWidth="1"/>
    <col min="4129" max="4129" width="4.7109375" customWidth="1"/>
    <col min="4130" max="4130" width="4.28515625" customWidth="1"/>
    <col min="4131" max="4131" width="4.42578125" customWidth="1"/>
    <col min="4132" max="4132" width="4.140625" customWidth="1"/>
    <col min="4133" max="4133" width="4.42578125" customWidth="1"/>
    <col min="4134" max="4134" width="4.28515625" customWidth="1"/>
    <col min="4135" max="4135" width="4.42578125" customWidth="1"/>
    <col min="4136" max="4136" width="4.28515625" customWidth="1"/>
    <col min="4137" max="4137" width="4.7109375" customWidth="1"/>
    <col min="4138" max="4138" width="4.42578125" customWidth="1"/>
    <col min="4139" max="4139" width="4.5703125" customWidth="1"/>
    <col min="4140" max="4140" width="4.85546875" customWidth="1"/>
    <col min="4141" max="4141" width="4.5703125" customWidth="1"/>
    <col min="4142" max="4142" width="0" hidden="1" customWidth="1"/>
    <col min="4143" max="4143" width="4.85546875" customWidth="1"/>
    <col min="4144" max="4144" width="4.42578125" customWidth="1"/>
    <col min="4145" max="4145" width="5" customWidth="1"/>
    <col min="4146" max="4148" width="5.28515625" bestFit="1" customWidth="1"/>
    <col min="4149" max="4149" width="4.7109375" customWidth="1"/>
    <col min="4150" max="4150" width="4.5703125" customWidth="1"/>
    <col min="4151" max="4153" width="5.28515625" bestFit="1" customWidth="1"/>
    <col min="4154" max="4154" width="0" hidden="1" customWidth="1"/>
    <col min="4155" max="4155" width="12.42578125" customWidth="1"/>
    <col min="4340" max="4340" width="12.7109375" customWidth="1"/>
    <col min="4341" max="4341" width="44.28515625" customWidth="1"/>
    <col min="4342" max="4342" width="18.42578125" customWidth="1"/>
    <col min="4343" max="4355" width="0" hidden="1" customWidth="1"/>
    <col min="4356" max="4356" width="5.140625" customWidth="1"/>
    <col min="4357" max="4357" width="4.42578125" customWidth="1"/>
    <col min="4358" max="4358" width="4.5703125" customWidth="1"/>
    <col min="4359" max="4359" width="4.140625" customWidth="1"/>
    <col min="4360" max="4360" width="4.28515625" customWidth="1"/>
    <col min="4361" max="4361" width="4.85546875" customWidth="1"/>
    <col min="4362" max="4362" width="4.42578125" customWidth="1"/>
    <col min="4363" max="4364" width="4.7109375" customWidth="1"/>
    <col min="4365" max="4365" width="4.5703125" customWidth="1"/>
    <col min="4366" max="4366" width="4.42578125" customWidth="1"/>
    <col min="4367" max="4367" width="4.28515625" customWidth="1"/>
    <col min="4368" max="4368" width="4.42578125" customWidth="1"/>
    <col min="4369" max="4369" width="4.140625" customWidth="1"/>
    <col min="4370" max="4370" width="4.42578125" customWidth="1"/>
    <col min="4371" max="4371" width="4.85546875" customWidth="1"/>
    <col min="4372" max="4372" width="5" customWidth="1"/>
    <col min="4373" max="4373" width="0" hidden="1" customWidth="1"/>
    <col min="4374" max="4374" width="3.7109375" customWidth="1"/>
    <col min="4375" max="4375" width="4" customWidth="1"/>
    <col min="4376" max="4376" width="5.140625" customWidth="1"/>
    <col min="4377" max="4377" width="4.42578125" customWidth="1"/>
    <col min="4378" max="4378" width="4.140625" customWidth="1"/>
    <col min="4379" max="4379" width="4.42578125" customWidth="1"/>
    <col min="4380" max="4380" width="4.28515625" customWidth="1"/>
    <col min="4381" max="4381" width="4.85546875" customWidth="1"/>
    <col min="4382" max="4382" width="4.7109375" customWidth="1"/>
    <col min="4383" max="4383" width="4.42578125" customWidth="1"/>
    <col min="4384" max="4384" width="4.85546875" customWidth="1"/>
    <col min="4385" max="4385" width="4.7109375" customWidth="1"/>
    <col min="4386" max="4386" width="4.28515625" customWidth="1"/>
    <col min="4387" max="4387" width="4.42578125" customWidth="1"/>
    <col min="4388" max="4388" width="4.140625" customWidth="1"/>
    <col min="4389" max="4389" width="4.42578125" customWidth="1"/>
    <col min="4390" max="4390" width="4.28515625" customWidth="1"/>
    <col min="4391" max="4391" width="4.42578125" customWidth="1"/>
    <col min="4392" max="4392" width="4.28515625" customWidth="1"/>
    <col min="4393" max="4393" width="4.7109375" customWidth="1"/>
    <col min="4394" max="4394" width="4.42578125" customWidth="1"/>
    <col min="4395" max="4395" width="4.5703125" customWidth="1"/>
    <col min="4396" max="4396" width="4.85546875" customWidth="1"/>
    <col min="4397" max="4397" width="4.5703125" customWidth="1"/>
    <col min="4398" max="4398" width="0" hidden="1" customWidth="1"/>
    <col min="4399" max="4399" width="4.85546875" customWidth="1"/>
    <col min="4400" max="4400" width="4.42578125" customWidth="1"/>
    <col min="4401" max="4401" width="5" customWidth="1"/>
    <col min="4402" max="4404" width="5.28515625" bestFit="1" customWidth="1"/>
    <col min="4405" max="4405" width="4.7109375" customWidth="1"/>
    <col min="4406" max="4406" width="4.5703125" customWidth="1"/>
    <col min="4407" max="4409" width="5.28515625" bestFit="1" customWidth="1"/>
    <col min="4410" max="4410" width="0" hidden="1" customWidth="1"/>
    <col min="4411" max="4411" width="12.42578125" customWidth="1"/>
    <col min="4596" max="4596" width="12.7109375" customWidth="1"/>
    <col min="4597" max="4597" width="44.28515625" customWidth="1"/>
    <col min="4598" max="4598" width="18.42578125" customWidth="1"/>
    <col min="4599" max="4611" width="0" hidden="1" customWidth="1"/>
    <col min="4612" max="4612" width="5.140625" customWidth="1"/>
    <col min="4613" max="4613" width="4.42578125" customWidth="1"/>
    <col min="4614" max="4614" width="4.5703125" customWidth="1"/>
    <col min="4615" max="4615" width="4.140625" customWidth="1"/>
    <col min="4616" max="4616" width="4.28515625" customWidth="1"/>
    <col min="4617" max="4617" width="4.85546875" customWidth="1"/>
    <col min="4618" max="4618" width="4.42578125" customWidth="1"/>
    <col min="4619" max="4620" width="4.7109375" customWidth="1"/>
    <col min="4621" max="4621" width="4.5703125" customWidth="1"/>
    <col min="4622" max="4622" width="4.42578125" customWidth="1"/>
    <col min="4623" max="4623" width="4.28515625" customWidth="1"/>
    <col min="4624" max="4624" width="4.42578125" customWidth="1"/>
    <col min="4625" max="4625" width="4.140625" customWidth="1"/>
    <col min="4626" max="4626" width="4.42578125" customWidth="1"/>
    <col min="4627" max="4627" width="4.85546875" customWidth="1"/>
    <col min="4628" max="4628" width="5" customWidth="1"/>
    <col min="4629" max="4629" width="0" hidden="1" customWidth="1"/>
    <col min="4630" max="4630" width="3.7109375" customWidth="1"/>
    <col min="4631" max="4631" width="4" customWidth="1"/>
    <col min="4632" max="4632" width="5.140625" customWidth="1"/>
    <col min="4633" max="4633" width="4.42578125" customWidth="1"/>
    <col min="4634" max="4634" width="4.140625" customWidth="1"/>
    <col min="4635" max="4635" width="4.42578125" customWidth="1"/>
    <col min="4636" max="4636" width="4.28515625" customWidth="1"/>
    <col min="4637" max="4637" width="4.85546875" customWidth="1"/>
    <col min="4638" max="4638" width="4.7109375" customWidth="1"/>
    <col min="4639" max="4639" width="4.42578125" customWidth="1"/>
    <col min="4640" max="4640" width="4.85546875" customWidth="1"/>
    <col min="4641" max="4641" width="4.7109375" customWidth="1"/>
    <col min="4642" max="4642" width="4.28515625" customWidth="1"/>
    <col min="4643" max="4643" width="4.42578125" customWidth="1"/>
    <col min="4644" max="4644" width="4.140625" customWidth="1"/>
    <col min="4645" max="4645" width="4.42578125" customWidth="1"/>
    <col min="4646" max="4646" width="4.28515625" customWidth="1"/>
    <col min="4647" max="4647" width="4.42578125" customWidth="1"/>
    <col min="4648" max="4648" width="4.28515625" customWidth="1"/>
    <col min="4649" max="4649" width="4.7109375" customWidth="1"/>
    <col min="4650" max="4650" width="4.42578125" customWidth="1"/>
    <col min="4651" max="4651" width="4.5703125" customWidth="1"/>
    <col min="4652" max="4652" width="4.85546875" customWidth="1"/>
    <col min="4653" max="4653" width="4.5703125" customWidth="1"/>
    <col min="4654" max="4654" width="0" hidden="1" customWidth="1"/>
    <col min="4655" max="4655" width="4.85546875" customWidth="1"/>
    <col min="4656" max="4656" width="4.42578125" customWidth="1"/>
    <col min="4657" max="4657" width="5" customWidth="1"/>
    <col min="4658" max="4660" width="5.28515625" bestFit="1" customWidth="1"/>
    <col min="4661" max="4661" width="4.7109375" customWidth="1"/>
    <col min="4662" max="4662" width="4.5703125" customWidth="1"/>
    <col min="4663" max="4665" width="5.28515625" bestFit="1" customWidth="1"/>
    <col min="4666" max="4666" width="0" hidden="1" customWidth="1"/>
    <col min="4667" max="4667" width="12.42578125" customWidth="1"/>
    <col min="4852" max="4852" width="12.7109375" customWidth="1"/>
    <col min="4853" max="4853" width="44.28515625" customWidth="1"/>
    <col min="4854" max="4854" width="18.42578125" customWidth="1"/>
    <col min="4855" max="4867" width="0" hidden="1" customWidth="1"/>
    <col min="4868" max="4868" width="5.140625" customWidth="1"/>
    <col min="4869" max="4869" width="4.42578125" customWidth="1"/>
    <col min="4870" max="4870" width="4.5703125" customWidth="1"/>
    <col min="4871" max="4871" width="4.140625" customWidth="1"/>
    <col min="4872" max="4872" width="4.28515625" customWidth="1"/>
    <col min="4873" max="4873" width="4.85546875" customWidth="1"/>
    <col min="4874" max="4874" width="4.42578125" customWidth="1"/>
    <col min="4875" max="4876" width="4.7109375" customWidth="1"/>
    <col min="4877" max="4877" width="4.5703125" customWidth="1"/>
    <col min="4878" max="4878" width="4.42578125" customWidth="1"/>
    <col min="4879" max="4879" width="4.28515625" customWidth="1"/>
    <col min="4880" max="4880" width="4.42578125" customWidth="1"/>
    <col min="4881" max="4881" width="4.140625" customWidth="1"/>
    <col min="4882" max="4882" width="4.42578125" customWidth="1"/>
    <col min="4883" max="4883" width="4.85546875" customWidth="1"/>
    <col min="4884" max="4884" width="5" customWidth="1"/>
    <col min="4885" max="4885" width="0" hidden="1" customWidth="1"/>
    <col min="4886" max="4886" width="3.7109375" customWidth="1"/>
    <col min="4887" max="4887" width="4" customWidth="1"/>
    <col min="4888" max="4888" width="5.140625" customWidth="1"/>
    <col min="4889" max="4889" width="4.42578125" customWidth="1"/>
    <col min="4890" max="4890" width="4.140625" customWidth="1"/>
    <col min="4891" max="4891" width="4.42578125" customWidth="1"/>
    <col min="4892" max="4892" width="4.28515625" customWidth="1"/>
    <col min="4893" max="4893" width="4.85546875" customWidth="1"/>
    <col min="4894" max="4894" width="4.7109375" customWidth="1"/>
    <col min="4895" max="4895" width="4.42578125" customWidth="1"/>
    <col min="4896" max="4896" width="4.85546875" customWidth="1"/>
    <col min="4897" max="4897" width="4.7109375" customWidth="1"/>
    <col min="4898" max="4898" width="4.28515625" customWidth="1"/>
    <col min="4899" max="4899" width="4.42578125" customWidth="1"/>
    <col min="4900" max="4900" width="4.140625" customWidth="1"/>
    <col min="4901" max="4901" width="4.42578125" customWidth="1"/>
    <col min="4902" max="4902" width="4.28515625" customWidth="1"/>
    <col min="4903" max="4903" width="4.42578125" customWidth="1"/>
    <col min="4904" max="4904" width="4.28515625" customWidth="1"/>
    <col min="4905" max="4905" width="4.7109375" customWidth="1"/>
    <col min="4906" max="4906" width="4.42578125" customWidth="1"/>
    <col min="4907" max="4907" width="4.5703125" customWidth="1"/>
    <col min="4908" max="4908" width="4.85546875" customWidth="1"/>
    <col min="4909" max="4909" width="4.5703125" customWidth="1"/>
    <col min="4910" max="4910" width="0" hidden="1" customWidth="1"/>
    <col min="4911" max="4911" width="4.85546875" customWidth="1"/>
    <col min="4912" max="4912" width="4.42578125" customWidth="1"/>
    <col min="4913" max="4913" width="5" customWidth="1"/>
    <col min="4914" max="4916" width="5.28515625" bestFit="1" customWidth="1"/>
    <col min="4917" max="4917" width="4.7109375" customWidth="1"/>
    <col min="4918" max="4918" width="4.5703125" customWidth="1"/>
    <col min="4919" max="4921" width="5.28515625" bestFit="1" customWidth="1"/>
    <col min="4922" max="4922" width="0" hidden="1" customWidth="1"/>
    <col min="4923" max="4923" width="12.42578125" customWidth="1"/>
    <col min="5108" max="5108" width="12.7109375" customWidth="1"/>
    <col min="5109" max="5109" width="44.28515625" customWidth="1"/>
    <col min="5110" max="5110" width="18.42578125" customWidth="1"/>
    <col min="5111" max="5123" width="0" hidden="1" customWidth="1"/>
    <col min="5124" max="5124" width="5.140625" customWidth="1"/>
    <col min="5125" max="5125" width="4.42578125" customWidth="1"/>
    <col min="5126" max="5126" width="4.5703125" customWidth="1"/>
    <col min="5127" max="5127" width="4.140625" customWidth="1"/>
    <col min="5128" max="5128" width="4.28515625" customWidth="1"/>
    <col min="5129" max="5129" width="4.85546875" customWidth="1"/>
    <col min="5130" max="5130" width="4.42578125" customWidth="1"/>
    <col min="5131" max="5132" width="4.7109375" customWidth="1"/>
    <col min="5133" max="5133" width="4.5703125" customWidth="1"/>
    <col min="5134" max="5134" width="4.42578125" customWidth="1"/>
    <col min="5135" max="5135" width="4.28515625" customWidth="1"/>
    <col min="5136" max="5136" width="4.42578125" customWidth="1"/>
    <col min="5137" max="5137" width="4.140625" customWidth="1"/>
    <col min="5138" max="5138" width="4.42578125" customWidth="1"/>
    <col min="5139" max="5139" width="4.85546875" customWidth="1"/>
    <col min="5140" max="5140" width="5" customWidth="1"/>
    <col min="5141" max="5141" width="0" hidden="1" customWidth="1"/>
    <col min="5142" max="5142" width="3.7109375" customWidth="1"/>
    <col min="5143" max="5143" width="4" customWidth="1"/>
    <col min="5144" max="5144" width="5.140625" customWidth="1"/>
    <col min="5145" max="5145" width="4.42578125" customWidth="1"/>
    <col min="5146" max="5146" width="4.140625" customWidth="1"/>
    <col min="5147" max="5147" width="4.42578125" customWidth="1"/>
    <col min="5148" max="5148" width="4.28515625" customWidth="1"/>
    <col min="5149" max="5149" width="4.85546875" customWidth="1"/>
    <col min="5150" max="5150" width="4.7109375" customWidth="1"/>
    <col min="5151" max="5151" width="4.42578125" customWidth="1"/>
    <col min="5152" max="5152" width="4.85546875" customWidth="1"/>
    <col min="5153" max="5153" width="4.7109375" customWidth="1"/>
    <col min="5154" max="5154" width="4.28515625" customWidth="1"/>
    <col min="5155" max="5155" width="4.42578125" customWidth="1"/>
    <col min="5156" max="5156" width="4.140625" customWidth="1"/>
    <col min="5157" max="5157" width="4.42578125" customWidth="1"/>
    <col min="5158" max="5158" width="4.28515625" customWidth="1"/>
    <col min="5159" max="5159" width="4.42578125" customWidth="1"/>
    <col min="5160" max="5160" width="4.28515625" customWidth="1"/>
    <col min="5161" max="5161" width="4.7109375" customWidth="1"/>
    <col min="5162" max="5162" width="4.42578125" customWidth="1"/>
    <col min="5163" max="5163" width="4.5703125" customWidth="1"/>
    <col min="5164" max="5164" width="4.85546875" customWidth="1"/>
    <col min="5165" max="5165" width="4.5703125" customWidth="1"/>
    <col min="5166" max="5166" width="0" hidden="1" customWidth="1"/>
    <col min="5167" max="5167" width="4.85546875" customWidth="1"/>
    <col min="5168" max="5168" width="4.42578125" customWidth="1"/>
    <col min="5169" max="5169" width="5" customWidth="1"/>
    <col min="5170" max="5172" width="5.28515625" bestFit="1" customWidth="1"/>
    <col min="5173" max="5173" width="4.7109375" customWidth="1"/>
    <col min="5174" max="5174" width="4.5703125" customWidth="1"/>
    <col min="5175" max="5177" width="5.28515625" bestFit="1" customWidth="1"/>
    <col min="5178" max="5178" width="0" hidden="1" customWidth="1"/>
    <col min="5179" max="5179" width="12.42578125" customWidth="1"/>
    <col min="5364" max="5364" width="12.7109375" customWidth="1"/>
    <col min="5365" max="5365" width="44.28515625" customWidth="1"/>
    <col min="5366" max="5366" width="18.42578125" customWidth="1"/>
    <col min="5367" max="5379" width="0" hidden="1" customWidth="1"/>
    <col min="5380" max="5380" width="5.140625" customWidth="1"/>
    <col min="5381" max="5381" width="4.42578125" customWidth="1"/>
    <col min="5382" max="5382" width="4.5703125" customWidth="1"/>
    <col min="5383" max="5383" width="4.140625" customWidth="1"/>
    <col min="5384" max="5384" width="4.28515625" customWidth="1"/>
    <col min="5385" max="5385" width="4.85546875" customWidth="1"/>
    <col min="5386" max="5386" width="4.42578125" customWidth="1"/>
    <col min="5387" max="5388" width="4.7109375" customWidth="1"/>
    <col min="5389" max="5389" width="4.5703125" customWidth="1"/>
    <col min="5390" max="5390" width="4.42578125" customWidth="1"/>
    <col min="5391" max="5391" width="4.28515625" customWidth="1"/>
    <col min="5392" max="5392" width="4.42578125" customWidth="1"/>
    <col min="5393" max="5393" width="4.140625" customWidth="1"/>
    <col min="5394" max="5394" width="4.42578125" customWidth="1"/>
    <col min="5395" max="5395" width="4.85546875" customWidth="1"/>
    <col min="5396" max="5396" width="5" customWidth="1"/>
    <col min="5397" max="5397" width="0" hidden="1" customWidth="1"/>
    <col min="5398" max="5398" width="3.7109375" customWidth="1"/>
    <col min="5399" max="5399" width="4" customWidth="1"/>
    <col min="5400" max="5400" width="5.140625" customWidth="1"/>
    <col min="5401" max="5401" width="4.42578125" customWidth="1"/>
    <col min="5402" max="5402" width="4.140625" customWidth="1"/>
    <col min="5403" max="5403" width="4.42578125" customWidth="1"/>
    <col min="5404" max="5404" width="4.28515625" customWidth="1"/>
    <col min="5405" max="5405" width="4.85546875" customWidth="1"/>
    <col min="5406" max="5406" width="4.7109375" customWidth="1"/>
    <col min="5407" max="5407" width="4.42578125" customWidth="1"/>
    <col min="5408" max="5408" width="4.85546875" customWidth="1"/>
    <col min="5409" max="5409" width="4.7109375" customWidth="1"/>
    <col min="5410" max="5410" width="4.28515625" customWidth="1"/>
    <col min="5411" max="5411" width="4.42578125" customWidth="1"/>
    <col min="5412" max="5412" width="4.140625" customWidth="1"/>
    <col min="5413" max="5413" width="4.42578125" customWidth="1"/>
    <col min="5414" max="5414" width="4.28515625" customWidth="1"/>
    <col min="5415" max="5415" width="4.42578125" customWidth="1"/>
    <col min="5416" max="5416" width="4.28515625" customWidth="1"/>
    <col min="5417" max="5417" width="4.7109375" customWidth="1"/>
    <col min="5418" max="5418" width="4.42578125" customWidth="1"/>
    <col min="5419" max="5419" width="4.5703125" customWidth="1"/>
    <col min="5420" max="5420" width="4.85546875" customWidth="1"/>
    <col min="5421" max="5421" width="4.5703125" customWidth="1"/>
    <col min="5422" max="5422" width="0" hidden="1" customWidth="1"/>
    <col min="5423" max="5423" width="4.85546875" customWidth="1"/>
    <col min="5424" max="5424" width="4.42578125" customWidth="1"/>
    <col min="5425" max="5425" width="5" customWidth="1"/>
    <col min="5426" max="5428" width="5.28515625" bestFit="1" customWidth="1"/>
    <col min="5429" max="5429" width="4.7109375" customWidth="1"/>
    <col min="5430" max="5430" width="4.5703125" customWidth="1"/>
    <col min="5431" max="5433" width="5.28515625" bestFit="1" customWidth="1"/>
    <col min="5434" max="5434" width="0" hidden="1" customWidth="1"/>
    <col min="5435" max="5435" width="12.42578125" customWidth="1"/>
    <col min="5620" max="5620" width="12.7109375" customWidth="1"/>
    <col min="5621" max="5621" width="44.28515625" customWidth="1"/>
    <col min="5622" max="5622" width="18.42578125" customWidth="1"/>
    <col min="5623" max="5635" width="0" hidden="1" customWidth="1"/>
    <col min="5636" max="5636" width="5.140625" customWidth="1"/>
    <col min="5637" max="5637" width="4.42578125" customWidth="1"/>
    <col min="5638" max="5638" width="4.5703125" customWidth="1"/>
    <col min="5639" max="5639" width="4.140625" customWidth="1"/>
    <col min="5640" max="5640" width="4.28515625" customWidth="1"/>
    <col min="5641" max="5641" width="4.85546875" customWidth="1"/>
    <col min="5642" max="5642" width="4.42578125" customWidth="1"/>
    <col min="5643" max="5644" width="4.7109375" customWidth="1"/>
    <col min="5645" max="5645" width="4.5703125" customWidth="1"/>
    <col min="5646" max="5646" width="4.42578125" customWidth="1"/>
    <col min="5647" max="5647" width="4.28515625" customWidth="1"/>
    <col min="5648" max="5648" width="4.42578125" customWidth="1"/>
    <col min="5649" max="5649" width="4.140625" customWidth="1"/>
    <col min="5650" max="5650" width="4.42578125" customWidth="1"/>
    <col min="5651" max="5651" width="4.85546875" customWidth="1"/>
    <col min="5652" max="5652" width="5" customWidth="1"/>
    <col min="5653" max="5653" width="0" hidden="1" customWidth="1"/>
    <col min="5654" max="5654" width="3.7109375" customWidth="1"/>
    <col min="5655" max="5655" width="4" customWidth="1"/>
    <col min="5656" max="5656" width="5.140625" customWidth="1"/>
    <col min="5657" max="5657" width="4.42578125" customWidth="1"/>
    <col min="5658" max="5658" width="4.140625" customWidth="1"/>
    <col min="5659" max="5659" width="4.42578125" customWidth="1"/>
    <col min="5660" max="5660" width="4.28515625" customWidth="1"/>
    <col min="5661" max="5661" width="4.85546875" customWidth="1"/>
    <col min="5662" max="5662" width="4.7109375" customWidth="1"/>
    <col min="5663" max="5663" width="4.42578125" customWidth="1"/>
    <col min="5664" max="5664" width="4.85546875" customWidth="1"/>
    <col min="5665" max="5665" width="4.7109375" customWidth="1"/>
    <col min="5666" max="5666" width="4.28515625" customWidth="1"/>
    <col min="5667" max="5667" width="4.42578125" customWidth="1"/>
    <col min="5668" max="5668" width="4.140625" customWidth="1"/>
    <col min="5669" max="5669" width="4.42578125" customWidth="1"/>
    <col min="5670" max="5670" width="4.28515625" customWidth="1"/>
    <col min="5671" max="5671" width="4.42578125" customWidth="1"/>
    <col min="5672" max="5672" width="4.28515625" customWidth="1"/>
    <col min="5673" max="5673" width="4.7109375" customWidth="1"/>
    <col min="5674" max="5674" width="4.42578125" customWidth="1"/>
    <col min="5675" max="5675" width="4.5703125" customWidth="1"/>
    <col min="5676" max="5676" width="4.85546875" customWidth="1"/>
    <col min="5677" max="5677" width="4.5703125" customWidth="1"/>
    <col min="5678" max="5678" width="0" hidden="1" customWidth="1"/>
    <col min="5679" max="5679" width="4.85546875" customWidth="1"/>
    <col min="5680" max="5680" width="4.42578125" customWidth="1"/>
    <col min="5681" max="5681" width="5" customWidth="1"/>
    <col min="5682" max="5684" width="5.28515625" bestFit="1" customWidth="1"/>
    <col min="5685" max="5685" width="4.7109375" customWidth="1"/>
    <col min="5686" max="5686" width="4.5703125" customWidth="1"/>
    <col min="5687" max="5689" width="5.28515625" bestFit="1" customWidth="1"/>
    <col min="5690" max="5690" width="0" hidden="1" customWidth="1"/>
    <col min="5691" max="5691" width="12.42578125" customWidth="1"/>
    <col min="5876" max="5876" width="12.7109375" customWidth="1"/>
    <col min="5877" max="5877" width="44.28515625" customWidth="1"/>
    <col min="5878" max="5878" width="18.42578125" customWidth="1"/>
    <col min="5879" max="5891" width="0" hidden="1" customWidth="1"/>
    <col min="5892" max="5892" width="5.140625" customWidth="1"/>
    <col min="5893" max="5893" width="4.42578125" customWidth="1"/>
    <col min="5894" max="5894" width="4.5703125" customWidth="1"/>
    <col min="5895" max="5895" width="4.140625" customWidth="1"/>
    <col min="5896" max="5896" width="4.28515625" customWidth="1"/>
    <col min="5897" max="5897" width="4.85546875" customWidth="1"/>
    <col min="5898" max="5898" width="4.42578125" customWidth="1"/>
    <col min="5899" max="5900" width="4.7109375" customWidth="1"/>
    <col min="5901" max="5901" width="4.5703125" customWidth="1"/>
    <col min="5902" max="5902" width="4.42578125" customWidth="1"/>
    <col min="5903" max="5903" width="4.28515625" customWidth="1"/>
    <col min="5904" max="5904" width="4.42578125" customWidth="1"/>
    <col min="5905" max="5905" width="4.140625" customWidth="1"/>
    <col min="5906" max="5906" width="4.42578125" customWidth="1"/>
    <col min="5907" max="5907" width="4.85546875" customWidth="1"/>
    <col min="5908" max="5908" width="5" customWidth="1"/>
    <col min="5909" max="5909" width="0" hidden="1" customWidth="1"/>
    <col min="5910" max="5910" width="3.7109375" customWidth="1"/>
    <col min="5911" max="5911" width="4" customWidth="1"/>
    <col min="5912" max="5912" width="5.140625" customWidth="1"/>
    <col min="5913" max="5913" width="4.42578125" customWidth="1"/>
    <col min="5914" max="5914" width="4.140625" customWidth="1"/>
    <col min="5915" max="5915" width="4.42578125" customWidth="1"/>
    <col min="5916" max="5916" width="4.28515625" customWidth="1"/>
    <col min="5917" max="5917" width="4.85546875" customWidth="1"/>
    <col min="5918" max="5918" width="4.7109375" customWidth="1"/>
    <col min="5919" max="5919" width="4.42578125" customWidth="1"/>
    <col min="5920" max="5920" width="4.85546875" customWidth="1"/>
    <col min="5921" max="5921" width="4.7109375" customWidth="1"/>
    <col min="5922" max="5922" width="4.28515625" customWidth="1"/>
    <col min="5923" max="5923" width="4.42578125" customWidth="1"/>
    <col min="5924" max="5924" width="4.140625" customWidth="1"/>
    <col min="5925" max="5925" width="4.42578125" customWidth="1"/>
    <col min="5926" max="5926" width="4.28515625" customWidth="1"/>
    <col min="5927" max="5927" width="4.42578125" customWidth="1"/>
    <col min="5928" max="5928" width="4.28515625" customWidth="1"/>
    <col min="5929" max="5929" width="4.7109375" customWidth="1"/>
    <col min="5930" max="5930" width="4.42578125" customWidth="1"/>
    <col min="5931" max="5931" width="4.5703125" customWidth="1"/>
    <col min="5932" max="5932" width="4.85546875" customWidth="1"/>
    <col min="5933" max="5933" width="4.5703125" customWidth="1"/>
    <col min="5934" max="5934" width="0" hidden="1" customWidth="1"/>
    <col min="5935" max="5935" width="4.85546875" customWidth="1"/>
    <col min="5936" max="5936" width="4.42578125" customWidth="1"/>
    <col min="5937" max="5937" width="5" customWidth="1"/>
    <col min="5938" max="5940" width="5.28515625" bestFit="1" customWidth="1"/>
    <col min="5941" max="5941" width="4.7109375" customWidth="1"/>
    <col min="5942" max="5942" width="4.5703125" customWidth="1"/>
    <col min="5943" max="5945" width="5.28515625" bestFit="1" customWidth="1"/>
    <col min="5946" max="5946" width="0" hidden="1" customWidth="1"/>
    <col min="5947" max="5947" width="12.42578125" customWidth="1"/>
    <col min="6132" max="6132" width="12.7109375" customWidth="1"/>
    <col min="6133" max="6133" width="44.28515625" customWidth="1"/>
    <col min="6134" max="6134" width="18.42578125" customWidth="1"/>
    <col min="6135" max="6147" width="0" hidden="1" customWidth="1"/>
    <col min="6148" max="6148" width="5.140625" customWidth="1"/>
    <col min="6149" max="6149" width="4.42578125" customWidth="1"/>
    <col min="6150" max="6150" width="4.5703125" customWidth="1"/>
    <col min="6151" max="6151" width="4.140625" customWidth="1"/>
    <col min="6152" max="6152" width="4.28515625" customWidth="1"/>
    <col min="6153" max="6153" width="4.85546875" customWidth="1"/>
    <col min="6154" max="6154" width="4.42578125" customWidth="1"/>
    <col min="6155" max="6156" width="4.7109375" customWidth="1"/>
    <col min="6157" max="6157" width="4.5703125" customWidth="1"/>
    <col min="6158" max="6158" width="4.42578125" customWidth="1"/>
    <col min="6159" max="6159" width="4.28515625" customWidth="1"/>
    <col min="6160" max="6160" width="4.42578125" customWidth="1"/>
    <col min="6161" max="6161" width="4.140625" customWidth="1"/>
    <col min="6162" max="6162" width="4.42578125" customWidth="1"/>
    <col min="6163" max="6163" width="4.85546875" customWidth="1"/>
    <col min="6164" max="6164" width="5" customWidth="1"/>
    <col min="6165" max="6165" width="0" hidden="1" customWidth="1"/>
    <col min="6166" max="6166" width="3.7109375" customWidth="1"/>
    <col min="6167" max="6167" width="4" customWidth="1"/>
    <col min="6168" max="6168" width="5.140625" customWidth="1"/>
    <col min="6169" max="6169" width="4.42578125" customWidth="1"/>
    <col min="6170" max="6170" width="4.140625" customWidth="1"/>
    <col min="6171" max="6171" width="4.42578125" customWidth="1"/>
    <col min="6172" max="6172" width="4.28515625" customWidth="1"/>
    <col min="6173" max="6173" width="4.85546875" customWidth="1"/>
    <col min="6174" max="6174" width="4.7109375" customWidth="1"/>
    <col min="6175" max="6175" width="4.42578125" customWidth="1"/>
    <col min="6176" max="6176" width="4.85546875" customWidth="1"/>
    <col min="6177" max="6177" width="4.7109375" customWidth="1"/>
    <col min="6178" max="6178" width="4.28515625" customWidth="1"/>
    <col min="6179" max="6179" width="4.42578125" customWidth="1"/>
    <col min="6180" max="6180" width="4.140625" customWidth="1"/>
    <col min="6181" max="6181" width="4.42578125" customWidth="1"/>
    <col min="6182" max="6182" width="4.28515625" customWidth="1"/>
    <col min="6183" max="6183" width="4.42578125" customWidth="1"/>
    <col min="6184" max="6184" width="4.28515625" customWidth="1"/>
    <col min="6185" max="6185" width="4.7109375" customWidth="1"/>
    <col min="6186" max="6186" width="4.42578125" customWidth="1"/>
    <col min="6187" max="6187" width="4.5703125" customWidth="1"/>
    <col min="6188" max="6188" width="4.85546875" customWidth="1"/>
    <col min="6189" max="6189" width="4.5703125" customWidth="1"/>
    <col min="6190" max="6190" width="0" hidden="1" customWidth="1"/>
    <col min="6191" max="6191" width="4.85546875" customWidth="1"/>
    <col min="6192" max="6192" width="4.42578125" customWidth="1"/>
    <col min="6193" max="6193" width="5" customWidth="1"/>
    <col min="6194" max="6196" width="5.28515625" bestFit="1" customWidth="1"/>
    <col min="6197" max="6197" width="4.7109375" customWidth="1"/>
    <col min="6198" max="6198" width="4.5703125" customWidth="1"/>
    <col min="6199" max="6201" width="5.28515625" bestFit="1" customWidth="1"/>
    <col min="6202" max="6202" width="0" hidden="1" customWidth="1"/>
    <col min="6203" max="6203" width="12.42578125" customWidth="1"/>
    <col min="6388" max="6388" width="12.7109375" customWidth="1"/>
    <col min="6389" max="6389" width="44.28515625" customWidth="1"/>
    <col min="6390" max="6390" width="18.42578125" customWidth="1"/>
    <col min="6391" max="6403" width="0" hidden="1" customWidth="1"/>
    <col min="6404" max="6404" width="5.140625" customWidth="1"/>
    <col min="6405" max="6405" width="4.42578125" customWidth="1"/>
    <col min="6406" max="6406" width="4.5703125" customWidth="1"/>
    <col min="6407" max="6407" width="4.140625" customWidth="1"/>
    <col min="6408" max="6408" width="4.28515625" customWidth="1"/>
    <col min="6409" max="6409" width="4.85546875" customWidth="1"/>
    <col min="6410" max="6410" width="4.42578125" customWidth="1"/>
    <col min="6411" max="6412" width="4.7109375" customWidth="1"/>
    <col min="6413" max="6413" width="4.5703125" customWidth="1"/>
    <col min="6414" max="6414" width="4.42578125" customWidth="1"/>
    <col min="6415" max="6415" width="4.28515625" customWidth="1"/>
    <col min="6416" max="6416" width="4.42578125" customWidth="1"/>
    <col min="6417" max="6417" width="4.140625" customWidth="1"/>
    <col min="6418" max="6418" width="4.42578125" customWidth="1"/>
    <col min="6419" max="6419" width="4.85546875" customWidth="1"/>
    <col min="6420" max="6420" width="5" customWidth="1"/>
    <col min="6421" max="6421" width="0" hidden="1" customWidth="1"/>
    <col min="6422" max="6422" width="3.7109375" customWidth="1"/>
    <col min="6423" max="6423" width="4" customWidth="1"/>
    <col min="6424" max="6424" width="5.140625" customWidth="1"/>
    <col min="6425" max="6425" width="4.42578125" customWidth="1"/>
    <col min="6426" max="6426" width="4.140625" customWidth="1"/>
    <col min="6427" max="6427" width="4.42578125" customWidth="1"/>
    <col min="6428" max="6428" width="4.28515625" customWidth="1"/>
    <col min="6429" max="6429" width="4.85546875" customWidth="1"/>
    <col min="6430" max="6430" width="4.7109375" customWidth="1"/>
    <col min="6431" max="6431" width="4.42578125" customWidth="1"/>
    <col min="6432" max="6432" width="4.85546875" customWidth="1"/>
    <col min="6433" max="6433" width="4.7109375" customWidth="1"/>
    <col min="6434" max="6434" width="4.28515625" customWidth="1"/>
    <col min="6435" max="6435" width="4.42578125" customWidth="1"/>
    <col min="6436" max="6436" width="4.140625" customWidth="1"/>
    <col min="6437" max="6437" width="4.42578125" customWidth="1"/>
    <col min="6438" max="6438" width="4.28515625" customWidth="1"/>
    <col min="6439" max="6439" width="4.42578125" customWidth="1"/>
    <col min="6440" max="6440" width="4.28515625" customWidth="1"/>
    <col min="6441" max="6441" width="4.7109375" customWidth="1"/>
    <col min="6442" max="6442" width="4.42578125" customWidth="1"/>
    <col min="6443" max="6443" width="4.5703125" customWidth="1"/>
    <col min="6444" max="6444" width="4.85546875" customWidth="1"/>
    <col min="6445" max="6445" width="4.5703125" customWidth="1"/>
    <col min="6446" max="6446" width="0" hidden="1" customWidth="1"/>
    <col min="6447" max="6447" width="4.85546875" customWidth="1"/>
    <col min="6448" max="6448" width="4.42578125" customWidth="1"/>
    <col min="6449" max="6449" width="5" customWidth="1"/>
    <col min="6450" max="6452" width="5.28515625" bestFit="1" customWidth="1"/>
    <col min="6453" max="6453" width="4.7109375" customWidth="1"/>
    <col min="6454" max="6454" width="4.5703125" customWidth="1"/>
    <col min="6455" max="6457" width="5.28515625" bestFit="1" customWidth="1"/>
    <col min="6458" max="6458" width="0" hidden="1" customWidth="1"/>
    <col min="6459" max="6459" width="12.42578125" customWidth="1"/>
    <col min="6644" max="6644" width="12.7109375" customWidth="1"/>
    <col min="6645" max="6645" width="44.28515625" customWidth="1"/>
    <col min="6646" max="6646" width="18.42578125" customWidth="1"/>
    <col min="6647" max="6659" width="0" hidden="1" customWidth="1"/>
    <col min="6660" max="6660" width="5.140625" customWidth="1"/>
    <col min="6661" max="6661" width="4.42578125" customWidth="1"/>
    <col min="6662" max="6662" width="4.5703125" customWidth="1"/>
    <col min="6663" max="6663" width="4.140625" customWidth="1"/>
    <col min="6664" max="6664" width="4.28515625" customWidth="1"/>
    <col min="6665" max="6665" width="4.85546875" customWidth="1"/>
    <col min="6666" max="6666" width="4.42578125" customWidth="1"/>
    <col min="6667" max="6668" width="4.7109375" customWidth="1"/>
    <col min="6669" max="6669" width="4.5703125" customWidth="1"/>
    <col min="6670" max="6670" width="4.42578125" customWidth="1"/>
    <col min="6671" max="6671" width="4.28515625" customWidth="1"/>
    <col min="6672" max="6672" width="4.42578125" customWidth="1"/>
    <col min="6673" max="6673" width="4.140625" customWidth="1"/>
    <col min="6674" max="6674" width="4.42578125" customWidth="1"/>
    <col min="6675" max="6675" width="4.85546875" customWidth="1"/>
    <col min="6676" max="6676" width="5" customWidth="1"/>
    <col min="6677" max="6677" width="0" hidden="1" customWidth="1"/>
    <col min="6678" max="6678" width="3.7109375" customWidth="1"/>
    <col min="6679" max="6679" width="4" customWidth="1"/>
    <col min="6680" max="6680" width="5.140625" customWidth="1"/>
    <col min="6681" max="6681" width="4.42578125" customWidth="1"/>
    <col min="6682" max="6682" width="4.140625" customWidth="1"/>
    <col min="6683" max="6683" width="4.42578125" customWidth="1"/>
    <col min="6684" max="6684" width="4.28515625" customWidth="1"/>
    <col min="6685" max="6685" width="4.85546875" customWidth="1"/>
    <col min="6686" max="6686" width="4.7109375" customWidth="1"/>
    <col min="6687" max="6687" width="4.42578125" customWidth="1"/>
    <col min="6688" max="6688" width="4.85546875" customWidth="1"/>
    <col min="6689" max="6689" width="4.7109375" customWidth="1"/>
    <col min="6690" max="6690" width="4.28515625" customWidth="1"/>
    <col min="6691" max="6691" width="4.42578125" customWidth="1"/>
    <col min="6692" max="6692" width="4.140625" customWidth="1"/>
    <col min="6693" max="6693" width="4.42578125" customWidth="1"/>
    <col min="6694" max="6694" width="4.28515625" customWidth="1"/>
    <col min="6695" max="6695" width="4.42578125" customWidth="1"/>
    <col min="6696" max="6696" width="4.28515625" customWidth="1"/>
    <col min="6697" max="6697" width="4.7109375" customWidth="1"/>
    <col min="6698" max="6698" width="4.42578125" customWidth="1"/>
    <col min="6699" max="6699" width="4.5703125" customWidth="1"/>
    <col min="6700" max="6700" width="4.85546875" customWidth="1"/>
    <col min="6701" max="6701" width="4.5703125" customWidth="1"/>
    <col min="6702" max="6702" width="0" hidden="1" customWidth="1"/>
    <col min="6703" max="6703" width="4.85546875" customWidth="1"/>
    <col min="6704" max="6704" width="4.42578125" customWidth="1"/>
    <col min="6705" max="6705" width="5" customWidth="1"/>
    <col min="6706" max="6708" width="5.28515625" bestFit="1" customWidth="1"/>
    <col min="6709" max="6709" width="4.7109375" customWidth="1"/>
    <col min="6710" max="6710" width="4.5703125" customWidth="1"/>
    <col min="6711" max="6713" width="5.28515625" bestFit="1" customWidth="1"/>
    <col min="6714" max="6714" width="0" hidden="1" customWidth="1"/>
    <col min="6715" max="6715" width="12.42578125" customWidth="1"/>
    <col min="6900" max="6900" width="12.7109375" customWidth="1"/>
    <col min="6901" max="6901" width="44.28515625" customWidth="1"/>
    <col min="6902" max="6902" width="18.42578125" customWidth="1"/>
    <col min="6903" max="6915" width="0" hidden="1" customWidth="1"/>
    <col min="6916" max="6916" width="5.140625" customWidth="1"/>
    <col min="6917" max="6917" width="4.42578125" customWidth="1"/>
    <col min="6918" max="6918" width="4.5703125" customWidth="1"/>
    <col min="6919" max="6919" width="4.140625" customWidth="1"/>
    <col min="6920" max="6920" width="4.28515625" customWidth="1"/>
    <col min="6921" max="6921" width="4.85546875" customWidth="1"/>
    <col min="6922" max="6922" width="4.42578125" customWidth="1"/>
    <col min="6923" max="6924" width="4.7109375" customWidth="1"/>
    <col min="6925" max="6925" width="4.5703125" customWidth="1"/>
    <col min="6926" max="6926" width="4.42578125" customWidth="1"/>
    <col min="6927" max="6927" width="4.28515625" customWidth="1"/>
    <col min="6928" max="6928" width="4.42578125" customWidth="1"/>
    <col min="6929" max="6929" width="4.140625" customWidth="1"/>
    <col min="6930" max="6930" width="4.42578125" customWidth="1"/>
    <col min="6931" max="6931" width="4.85546875" customWidth="1"/>
    <col min="6932" max="6932" width="5" customWidth="1"/>
    <col min="6933" max="6933" width="0" hidden="1" customWidth="1"/>
    <col min="6934" max="6934" width="3.7109375" customWidth="1"/>
    <col min="6935" max="6935" width="4" customWidth="1"/>
    <col min="6936" max="6936" width="5.140625" customWidth="1"/>
    <col min="6937" max="6937" width="4.42578125" customWidth="1"/>
    <col min="6938" max="6938" width="4.140625" customWidth="1"/>
    <col min="6939" max="6939" width="4.42578125" customWidth="1"/>
    <col min="6940" max="6940" width="4.28515625" customWidth="1"/>
    <col min="6941" max="6941" width="4.85546875" customWidth="1"/>
    <col min="6942" max="6942" width="4.7109375" customWidth="1"/>
    <col min="6943" max="6943" width="4.42578125" customWidth="1"/>
    <col min="6944" max="6944" width="4.85546875" customWidth="1"/>
    <col min="6945" max="6945" width="4.7109375" customWidth="1"/>
    <col min="6946" max="6946" width="4.28515625" customWidth="1"/>
    <col min="6947" max="6947" width="4.42578125" customWidth="1"/>
    <col min="6948" max="6948" width="4.140625" customWidth="1"/>
    <col min="6949" max="6949" width="4.42578125" customWidth="1"/>
    <col min="6950" max="6950" width="4.28515625" customWidth="1"/>
    <col min="6951" max="6951" width="4.42578125" customWidth="1"/>
    <col min="6952" max="6952" width="4.28515625" customWidth="1"/>
    <col min="6953" max="6953" width="4.7109375" customWidth="1"/>
    <col min="6954" max="6954" width="4.42578125" customWidth="1"/>
    <col min="6955" max="6955" width="4.5703125" customWidth="1"/>
    <col min="6956" max="6956" width="4.85546875" customWidth="1"/>
    <col min="6957" max="6957" width="4.5703125" customWidth="1"/>
    <col min="6958" max="6958" width="0" hidden="1" customWidth="1"/>
    <col min="6959" max="6959" width="4.85546875" customWidth="1"/>
    <col min="6960" max="6960" width="4.42578125" customWidth="1"/>
    <col min="6961" max="6961" width="5" customWidth="1"/>
    <col min="6962" max="6964" width="5.28515625" bestFit="1" customWidth="1"/>
    <col min="6965" max="6965" width="4.7109375" customWidth="1"/>
    <col min="6966" max="6966" width="4.5703125" customWidth="1"/>
    <col min="6967" max="6969" width="5.28515625" bestFit="1" customWidth="1"/>
    <col min="6970" max="6970" width="0" hidden="1" customWidth="1"/>
    <col min="6971" max="6971" width="12.42578125" customWidth="1"/>
    <col min="7156" max="7156" width="12.7109375" customWidth="1"/>
    <col min="7157" max="7157" width="44.28515625" customWidth="1"/>
    <col min="7158" max="7158" width="18.42578125" customWidth="1"/>
    <col min="7159" max="7171" width="0" hidden="1" customWidth="1"/>
    <col min="7172" max="7172" width="5.140625" customWidth="1"/>
    <col min="7173" max="7173" width="4.42578125" customWidth="1"/>
    <col min="7174" max="7174" width="4.5703125" customWidth="1"/>
    <col min="7175" max="7175" width="4.140625" customWidth="1"/>
    <col min="7176" max="7176" width="4.28515625" customWidth="1"/>
    <col min="7177" max="7177" width="4.85546875" customWidth="1"/>
    <col min="7178" max="7178" width="4.42578125" customWidth="1"/>
    <col min="7179" max="7180" width="4.7109375" customWidth="1"/>
    <col min="7181" max="7181" width="4.5703125" customWidth="1"/>
    <col min="7182" max="7182" width="4.42578125" customWidth="1"/>
    <col min="7183" max="7183" width="4.28515625" customWidth="1"/>
    <col min="7184" max="7184" width="4.42578125" customWidth="1"/>
    <col min="7185" max="7185" width="4.140625" customWidth="1"/>
    <col min="7186" max="7186" width="4.42578125" customWidth="1"/>
    <col min="7187" max="7187" width="4.85546875" customWidth="1"/>
    <col min="7188" max="7188" width="5" customWidth="1"/>
    <col min="7189" max="7189" width="0" hidden="1" customWidth="1"/>
    <col min="7190" max="7190" width="3.7109375" customWidth="1"/>
    <col min="7191" max="7191" width="4" customWidth="1"/>
    <col min="7192" max="7192" width="5.140625" customWidth="1"/>
    <col min="7193" max="7193" width="4.42578125" customWidth="1"/>
    <col min="7194" max="7194" width="4.140625" customWidth="1"/>
    <col min="7195" max="7195" width="4.42578125" customWidth="1"/>
    <col min="7196" max="7196" width="4.28515625" customWidth="1"/>
    <col min="7197" max="7197" width="4.85546875" customWidth="1"/>
    <col min="7198" max="7198" width="4.7109375" customWidth="1"/>
    <col min="7199" max="7199" width="4.42578125" customWidth="1"/>
    <col min="7200" max="7200" width="4.85546875" customWidth="1"/>
    <col min="7201" max="7201" width="4.7109375" customWidth="1"/>
    <col min="7202" max="7202" width="4.28515625" customWidth="1"/>
    <col min="7203" max="7203" width="4.42578125" customWidth="1"/>
    <col min="7204" max="7204" width="4.140625" customWidth="1"/>
    <col min="7205" max="7205" width="4.42578125" customWidth="1"/>
    <col min="7206" max="7206" width="4.28515625" customWidth="1"/>
    <col min="7207" max="7207" width="4.42578125" customWidth="1"/>
    <col min="7208" max="7208" width="4.28515625" customWidth="1"/>
    <col min="7209" max="7209" width="4.7109375" customWidth="1"/>
    <col min="7210" max="7210" width="4.42578125" customWidth="1"/>
    <col min="7211" max="7211" width="4.5703125" customWidth="1"/>
    <col min="7212" max="7212" width="4.85546875" customWidth="1"/>
    <col min="7213" max="7213" width="4.5703125" customWidth="1"/>
    <col min="7214" max="7214" width="0" hidden="1" customWidth="1"/>
    <col min="7215" max="7215" width="4.85546875" customWidth="1"/>
    <col min="7216" max="7216" width="4.42578125" customWidth="1"/>
    <col min="7217" max="7217" width="5" customWidth="1"/>
    <col min="7218" max="7220" width="5.28515625" bestFit="1" customWidth="1"/>
    <col min="7221" max="7221" width="4.7109375" customWidth="1"/>
    <col min="7222" max="7222" width="4.5703125" customWidth="1"/>
    <col min="7223" max="7225" width="5.28515625" bestFit="1" customWidth="1"/>
    <col min="7226" max="7226" width="0" hidden="1" customWidth="1"/>
    <col min="7227" max="7227" width="12.42578125" customWidth="1"/>
    <col min="7412" max="7412" width="12.7109375" customWidth="1"/>
    <col min="7413" max="7413" width="44.28515625" customWidth="1"/>
    <col min="7414" max="7414" width="18.42578125" customWidth="1"/>
    <col min="7415" max="7427" width="0" hidden="1" customWidth="1"/>
    <col min="7428" max="7428" width="5.140625" customWidth="1"/>
    <col min="7429" max="7429" width="4.42578125" customWidth="1"/>
    <col min="7430" max="7430" width="4.5703125" customWidth="1"/>
    <col min="7431" max="7431" width="4.140625" customWidth="1"/>
    <col min="7432" max="7432" width="4.28515625" customWidth="1"/>
    <col min="7433" max="7433" width="4.85546875" customWidth="1"/>
    <col min="7434" max="7434" width="4.42578125" customWidth="1"/>
    <col min="7435" max="7436" width="4.7109375" customWidth="1"/>
    <col min="7437" max="7437" width="4.5703125" customWidth="1"/>
    <col min="7438" max="7438" width="4.42578125" customWidth="1"/>
    <col min="7439" max="7439" width="4.28515625" customWidth="1"/>
    <col min="7440" max="7440" width="4.42578125" customWidth="1"/>
    <col min="7441" max="7441" width="4.140625" customWidth="1"/>
    <col min="7442" max="7442" width="4.42578125" customWidth="1"/>
    <col min="7443" max="7443" width="4.85546875" customWidth="1"/>
    <col min="7444" max="7444" width="5" customWidth="1"/>
    <col min="7445" max="7445" width="0" hidden="1" customWidth="1"/>
    <col min="7446" max="7446" width="3.7109375" customWidth="1"/>
    <col min="7447" max="7447" width="4" customWidth="1"/>
    <col min="7448" max="7448" width="5.140625" customWidth="1"/>
    <col min="7449" max="7449" width="4.42578125" customWidth="1"/>
    <col min="7450" max="7450" width="4.140625" customWidth="1"/>
    <col min="7451" max="7451" width="4.42578125" customWidth="1"/>
    <col min="7452" max="7452" width="4.28515625" customWidth="1"/>
    <col min="7453" max="7453" width="4.85546875" customWidth="1"/>
    <col min="7454" max="7454" width="4.7109375" customWidth="1"/>
    <col min="7455" max="7455" width="4.42578125" customWidth="1"/>
    <col min="7456" max="7456" width="4.85546875" customWidth="1"/>
    <col min="7457" max="7457" width="4.7109375" customWidth="1"/>
    <col min="7458" max="7458" width="4.28515625" customWidth="1"/>
    <col min="7459" max="7459" width="4.42578125" customWidth="1"/>
    <col min="7460" max="7460" width="4.140625" customWidth="1"/>
    <col min="7461" max="7461" width="4.42578125" customWidth="1"/>
    <col min="7462" max="7462" width="4.28515625" customWidth="1"/>
    <col min="7463" max="7463" width="4.42578125" customWidth="1"/>
    <col min="7464" max="7464" width="4.28515625" customWidth="1"/>
    <col min="7465" max="7465" width="4.7109375" customWidth="1"/>
    <col min="7466" max="7466" width="4.42578125" customWidth="1"/>
    <col min="7467" max="7467" width="4.5703125" customWidth="1"/>
    <col min="7468" max="7468" width="4.85546875" customWidth="1"/>
    <col min="7469" max="7469" width="4.5703125" customWidth="1"/>
    <col min="7470" max="7470" width="0" hidden="1" customWidth="1"/>
    <col min="7471" max="7471" width="4.85546875" customWidth="1"/>
    <col min="7472" max="7472" width="4.42578125" customWidth="1"/>
    <col min="7473" max="7473" width="5" customWidth="1"/>
    <col min="7474" max="7476" width="5.28515625" bestFit="1" customWidth="1"/>
    <col min="7477" max="7477" width="4.7109375" customWidth="1"/>
    <col min="7478" max="7478" width="4.5703125" customWidth="1"/>
    <col min="7479" max="7481" width="5.28515625" bestFit="1" customWidth="1"/>
    <col min="7482" max="7482" width="0" hidden="1" customWidth="1"/>
    <col min="7483" max="7483" width="12.42578125" customWidth="1"/>
    <col min="7668" max="7668" width="12.7109375" customWidth="1"/>
    <col min="7669" max="7669" width="44.28515625" customWidth="1"/>
    <col min="7670" max="7670" width="18.42578125" customWidth="1"/>
    <col min="7671" max="7683" width="0" hidden="1" customWidth="1"/>
    <col min="7684" max="7684" width="5.140625" customWidth="1"/>
    <col min="7685" max="7685" width="4.42578125" customWidth="1"/>
    <col min="7686" max="7686" width="4.5703125" customWidth="1"/>
    <col min="7687" max="7687" width="4.140625" customWidth="1"/>
    <col min="7688" max="7688" width="4.28515625" customWidth="1"/>
    <col min="7689" max="7689" width="4.85546875" customWidth="1"/>
    <col min="7690" max="7690" width="4.42578125" customWidth="1"/>
    <col min="7691" max="7692" width="4.7109375" customWidth="1"/>
    <col min="7693" max="7693" width="4.5703125" customWidth="1"/>
    <col min="7694" max="7694" width="4.42578125" customWidth="1"/>
    <col min="7695" max="7695" width="4.28515625" customWidth="1"/>
    <col min="7696" max="7696" width="4.42578125" customWidth="1"/>
    <col min="7697" max="7697" width="4.140625" customWidth="1"/>
    <col min="7698" max="7698" width="4.42578125" customWidth="1"/>
    <col min="7699" max="7699" width="4.85546875" customWidth="1"/>
    <col min="7700" max="7700" width="5" customWidth="1"/>
    <col min="7701" max="7701" width="0" hidden="1" customWidth="1"/>
    <col min="7702" max="7702" width="3.7109375" customWidth="1"/>
    <col min="7703" max="7703" width="4" customWidth="1"/>
    <col min="7704" max="7704" width="5.140625" customWidth="1"/>
    <col min="7705" max="7705" width="4.42578125" customWidth="1"/>
    <col min="7706" max="7706" width="4.140625" customWidth="1"/>
    <col min="7707" max="7707" width="4.42578125" customWidth="1"/>
    <col min="7708" max="7708" width="4.28515625" customWidth="1"/>
    <col min="7709" max="7709" width="4.85546875" customWidth="1"/>
    <col min="7710" max="7710" width="4.7109375" customWidth="1"/>
    <col min="7711" max="7711" width="4.42578125" customWidth="1"/>
    <col min="7712" max="7712" width="4.85546875" customWidth="1"/>
    <col min="7713" max="7713" width="4.7109375" customWidth="1"/>
    <col min="7714" max="7714" width="4.28515625" customWidth="1"/>
    <col min="7715" max="7715" width="4.42578125" customWidth="1"/>
    <col min="7716" max="7716" width="4.140625" customWidth="1"/>
    <col min="7717" max="7717" width="4.42578125" customWidth="1"/>
    <col min="7718" max="7718" width="4.28515625" customWidth="1"/>
    <col min="7719" max="7719" width="4.42578125" customWidth="1"/>
    <col min="7720" max="7720" width="4.28515625" customWidth="1"/>
    <col min="7721" max="7721" width="4.7109375" customWidth="1"/>
    <col min="7722" max="7722" width="4.42578125" customWidth="1"/>
    <col min="7723" max="7723" width="4.5703125" customWidth="1"/>
    <col min="7724" max="7724" width="4.85546875" customWidth="1"/>
    <col min="7725" max="7725" width="4.5703125" customWidth="1"/>
    <col min="7726" max="7726" width="0" hidden="1" customWidth="1"/>
    <col min="7727" max="7727" width="4.85546875" customWidth="1"/>
    <col min="7728" max="7728" width="4.42578125" customWidth="1"/>
    <col min="7729" max="7729" width="5" customWidth="1"/>
    <col min="7730" max="7732" width="5.28515625" bestFit="1" customWidth="1"/>
    <col min="7733" max="7733" width="4.7109375" customWidth="1"/>
    <col min="7734" max="7734" width="4.5703125" customWidth="1"/>
    <col min="7735" max="7737" width="5.28515625" bestFit="1" customWidth="1"/>
    <col min="7738" max="7738" width="0" hidden="1" customWidth="1"/>
    <col min="7739" max="7739" width="12.42578125" customWidth="1"/>
    <col min="7924" max="7924" width="12.7109375" customWidth="1"/>
    <col min="7925" max="7925" width="44.28515625" customWidth="1"/>
    <col min="7926" max="7926" width="18.42578125" customWidth="1"/>
    <col min="7927" max="7939" width="0" hidden="1" customWidth="1"/>
    <col min="7940" max="7940" width="5.140625" customWidth="1"/>
    <col min="7941" max="7941" width="4.42578125" customWidth="1"/>
    <col min="7942" max="7942" width="4.5703125" customWidth="1"/>
    <col min="7943" max="7943" width="4.140625" customWidth="1"/>
    <col min="7944" max="7944" width="4.28515625" customWidth="1"/>
    <col min="7945" max="7945" width="4.85546875" customWidth="1"/>
    <col min="7946" max="7946" width="4.42578125" customWidth="1"/>
    <col min="7947" max="7948" width="4.7109375" customWidth="1"/>
    <col min="7949" max="7949" width="4.5703125" customWidth="1"/>
    <col min="7950" max="7950" width="4.42578125" customWidth="1"/>
    <col min="7951" max="7951" width="4.28515625" customWidth="1"/>
    <col min="7952" max="7952" width="4.42578125" customWidth="1"/>
    <col min="7953" max="7953" width="4.140625" customWidth="1"/>
    <col min="7954" max="7954" width="4.42578125" customWidth="1"/>
    <col min="7955" max="7955" width="4.85546875" customWidth="1"/>
    <col min="7956" max="7956" width="5" customWidth="1"/>
    <col min="7957" max="7957" width="0" hidden="1" customWidth="1"/>
    <col min="7958" max="7958" width="3.7109375" customWidth="1"/>
    <col min="7959" max="7959" width="4" customWidth="1"/>
    <col min="7960" max="7960" width="5.140625" customWidth="1"/>
    <col min="7961" max="7961" width="4.42578125" customWidth="1"/>
    <col min="7962" max="7962" width="4.140625" customWidth="1"/>
    <col min="7963" max="7963" width="4.42578125" customWidth="1"/>
    <col min="7964" max="7964" width="4.28515625" customWidth="1"/>
    <col min="7965" max="7965" width="4.85546875" customWidth="1"/>
    <col min="7966" max="7966" width="4.7109375" customWidth="1"/>
    <col min="7967" max="7967" width="4.42578125" customWidth="1"/>
    <col min="7968" max="7968" width="4.85546875" customWidth="1"/>
    <col min="7969" max="7969" width="4.7109375" customWidth="1"/>
    <col min="7970" max="7970" width="4.28515625" customWidth="1"/>
    <col min="7971" max="7971" width="4.42578125" customWidth="1"/>
    <col min="7972" max="7972" width="4.140625" customWidth="1"/>
    <col min="7973" max="7973" width="4.42578125" customWidth="1"/>
    <col min="7974" max="7974" width="4.28515625" customWidth="1"/>
    <col min="7975" max="7975" width="4.42578125" customWidth="1"/>
    <col min="7976" max="7976" width="4.28515625" customWidth="1"/>
    <col min="7977" max="7977" width="4.7109375" customWidth="1"/>
    <col min="7978" max="7978" width="4.42578125" customWidth="1"/>
    <col min="7979" max="7979" width="4.5703125" customWidth="1"/>
    <col min="7980" max="7980" width="4.85546875" customWidth="1"/>
    <col min="7981" max="7981" width="4.5703125" customWidth="1"/>
    <col min="7982" max="7982" width="0" hidden="1" customWidth="1"/>
    <col min="7983" max="7983" width="4.85546875" customWidth="1"/>
    <col min="7984" max="7984" width="4.42578125" customWidth="1"/>
    <col min="7985" max="7985" width="5" customWidth="1"/>
    <col min="7986" max="7988" width="5.28515625" bestFit="1" customWidth="1"/>
    <col min="7989" max="7989" width="4.7109375" customWidth="1"/>
    <col min="7990" max="7990" width="4.5703125" customWidth="1"/>
    <col min="7991" max="7993" width="5.28515625" bestFit="1" customWidth="1"/>
    <col min="7994" max="7994" width="0" hidden="1" customWidth="1"/>
    <col min="7995" max="7995" width="12.42578125" customWidth="1"/>
    <col min="8180" max="8180" width="12.7109375" customWidth="1"/>
    <col min="8181" max="8181" width="44.28515625" customWidth="1"/>
    <col min="8182" max="8182" width="18.42578125" customWidth="1"/>
    <col min="8183" max="8195" width="0" hidden="1" customWidth="1"/>
    <col min="8196" max="8196" width="5.140625" customWidth="1"/>
    <col min="8197" max="8197" width="4.42578125" customWidth="1"/>
    <col min="8198" max="8198" width="4.5703125" customWidth="1"/>
    <col min="8199" max="8199" width="4.140625" customWidth="1"/>
    <col min="8200" max="8200" width="4.28515625" customWidth="1"/>
    <col min="8201" max="8201" width="4.85546875" customWidth="1"/>
    <col min="8202" max="8202" width="4.42578125" customWidth="1"/>
    <col min="8203" max="8204" width="4.7109375" customWidth="1"/>
    <col min="8205" max="8205" width="4.5703125" customWidth="1"/>
    <col min="8206" max="8206" width="4.42578125" customWidth="1"/>
    <col min="8207" max="8207" width="4.28515625" customWidth="1"/>
    <col min="8208" max="8208" width="4.42578125" customWidth="1"/>
    <col min="8209" max="8209" width="4.140625" customWidth="1"/>
    <col min="8210" max="8210" width="4.42578125" customWidth="1"/>
    <col min="8211" max="8211" width="4.85546875" customWidth="1"/>
    <col min="8212" max="8212" width="5" customWidth="1"/>
    <col min="8213" max="8213" width="0" hidden="1" customWidth="1"/>
    <col min="8214" max="8214" width="3.7109375" customWidth="1"/>
    <col min="8215" max="8215" width="4" customWidth="1"/>
    <col min="8216" max="8216" width="5.140625" customWidth="1"/>
    <col min="8217" max="8217" width="4.42578125" customWidth="1"/>
    <col min="8218" max="8218" width="4.140625" customWidth="1"/>
    <col min="8219" max="8219" width="4.42578125" customWidth="1"/>
    <col min="8220" max="8220" width="4.28515625" customWidth="1"/>
    <col min="8221" max="8221" width="4.85546875" customWidth="1"/>
    <col min="8222" max="8222" width="4.7109375" customWidth="1"/>
    <col min="8223" max="8223" width="4.42578125" customWidth="1"/>
    <col min="8224" max="8224" width="4.85546875" customWidth="1"/>
    <col min="8225" max="8225" width="4.7109375" customWidth="1"/>
    <col min="8226" max="8226" width="4.28515625" customWidth="1"/>
    <col min="8227" max="8227" width="4.42578125" customWidth="1"/>
    <col min="8228" max="8228" width="4.140625" customWidth="1"/>
    <col min="8229" max="8229" width="4.42578125" customWidth="1"/>
    <col min="8230" max="8230" width="4.28515625" customWidth="1"/>
    <col min="8231" max="8231" width="4.42578125" customWidth="1"/>
    <col min="8232" max="8232" width="4.28515625" customWidth="1"/>
    <col min="8233" max="8233" width="4.7109375" customWidth="1"/>
    <col min="8234" max="8234" width="4.42578125" customWidth="1"/>
    <col min="8235" max="8235" width="4.5703125" customWidth="1"/>
    <col min="8236" max="8236" width="4.85546875" customWidth="1"/>
    <col min="8237" max="8237" width="4.5703125" customWidth="1"/>
    <col min="8238" max="8238" width="0" hidden="1" customWidth="1"/>
    <col min="8239" max="8239" width="4.85546875" customWidth="1"/>
    <col min="8240" max="8240" width="4.42578125" customWidth="1"/>
    <col min="8241" max="8241" width="5" customWidth="1"/>
    <col min="8242" max="8244" width="5.28515625" bestFit="1" customWidth="1"/>
    <col min="8245" max="8245" width="4.7109375" customWidth="1"/>
    <col min="8246" max="8246" width="4.5703125" customWidth="1"/>
    <col min="8247" max="8249" width="5.28515625" bestFit="1" customWidth="1"/>
    <col min="8250" max="8250" width="0" hidden="1" customWidth="1"/>
    <col min="8251" max="8251" width="12.42578125" customWidth="1"/>
    <col min="8436" max="8436" width="12.7109375" customWidth="1"/>
    <col min="8437" max="8437" width="44.28515625" customWidth="1"/>
    <col min="8438" max="8438" width="18.42578125" customWidth="1"/>
    <col min="8439" max="8451" width="0" hidden="1" customWidth="1"/>
    <col min="8452" max="8452" width="5.140625" customWidth="1"/>
    <col min="8453" max="8453" width="4.42578125" customWidth="1"/>
    <col min="8454" max="8454" width="4.5703125" customWidth="1"/>
    <col min="8455" max="8455" width="4.140625" customWidth="1"/>
    <col min="8456" max="8456" width="4.28515625" customWidth="1"/>
    <col min="8457" max="8457" width="4.85546875" customWidth="1"/>
    <col min="8458" max="8458" width="4.42578125" customWidth="1"/>
    <col min="8459" max="8460" width="4.7109375" customWidth="1"/>
    <col min="8461" max="8461" width="4.5703125" customWidth="1"/>
    <col min="8462" max="8462" width="4.42578125" customWidth="1"/>
    <col min="8463" max="8463" width="4.28515625" customWidth="1"/>
    <col min="8464" max="8464" width="4.42578125" customWidth="1"/>
    <col min="8465" max="8465" width="4.140625" customWidth="1"/>
    <col min="8466" max="8466" width="4.42578125" customWidth="1"/>
    <col min="8467" max="8467" width="4.85546875" customWidth="1"/>
    <col min="8468" max="8468" width="5" customWidth="1"/>
    <col min="8469" max="8469" width="0" hidden="1" customWidth="1"/>
    <col min="8470" max="8470" width="3.7109375" customWidth="1"/>
    <col min="8471" max="8471" width="4" customWidth="1"/>
    <col min="8472" max="8472" width="5.140625" customWidth="1"/>
    <col min="8473" max="8473" width="4.42578125" customWidth="1"/>
    <col min="8474" max="8474" width="4.140625" customWidth="1"/>
    <col min="8475" max="8475" width="4.42578125" customWidth="1"/>
    <col min="8476" max="8476" width="4.28515625" customWidth="1"/>
    <col min="8477" max="8477" width="4.85546875" customWidth="1"/>
    <col min="8478" max="8478" width="4.7109375" customWidth="1"/>
    <col min="8479" max="8479" width="4.42578125" customWidth="1"/>
    <col min="8480" max="8480" width="4.85546875" customWidth="1"/>
    <col min="8481" max="8481" width="4.7109375" customWidth="1"/>
    <col min="8482" max="8482" width="4.28515625" customWidth="1"/>
    <col min="8483" max="8483" width="4.42578125" customWidth="1"/>
    <col min="8484" max="8484" width="4.140625" customWidth="1"/>
    <col min="8485" max="8485" width="4.42578125" customWidth="1"/>
    <col min="8486" max="8486" width="4.28515625" customWidth="1"/>
    <col min="8487" max="8487" width="4.42578125" customWidth="1"/>
    <col min="8488" max="8488" width="4.28515625" customWidth="1"/>
    <col min="8489" max="8489" width="4.7109375" customWidth="1"/>
    <col min="8490" max="8490" width="4.42578125" customWidth="1"/>
    <col min="8491" max="8491" width="4.5703125" customWidth="1"/>
    <col min="8492" max="8492" width="4.85546875" customWidth="1"/>
    <col min="8493" max="8493" width="4.5703125" customWidth="1"/>
    <col min="8494" max="8494" width="0" hidden="1" customWidth="1"/>
    <col min="8495" max="8495" width="4.85546875" customWidth="1"/>
    <col min="8496" max="8496" width="4.42578125" customWidth="1"/>
    <col min="8497" max="8497" width="5" customWidth="1"/>
    <col min="8498" max="8500" width="5.28515625" bestFit="1" customWidth="1"/>
    <col min="8501" max="8501" width="4.7109375" customWidth="1"/>
    <col min="8502" max="8502" width="4.5703125" customWidth="1"/>
    <col min="8503" max="8505" width="5.28515625" bestFit="1" customWidth="1"/>
    <col min="8506" max="8506" width="0" hidden="1" customWidth="1"/>
    <col min="8507" max="8507" width="12.42578125" customWidth="1"/>
    <col min="8692" max="8692" width="12.7109375" customWidth="1"/>
    <col min="8693" max="8693" width="44.28515625" customWidth="1"/>
    <col min="8694" max="8694" width="18.42578125" customWidth="1"/>
    <col min="8695" max="8707" width="0" hidden="1" customWidth="1"/>
    <col min="8708" max="8708" width="5.140625" customWidth="1"/>
    <col min="8709" max="8709" width="4.42578125" customWidth="1"/>
    <col min="8710" max="8710" width="4.5703125" customWidth="1"/>
    <col min="8711" max="8711" width="4.140625" customWidth="1"/>
    <col min="8712" max="8712" width="4.28515625" customWidth="1"/>
    <col min="8713" max="8713" width="4.85546875" customWidth="1"/>
    <col min="8714" max="8714" width="4.42578125" customWidth="1"/>
    <col min="8715" max="8716" width="4.7109375" customWidth="1"/>
    <col min="8717" max="8717" width="4.5703125" customWidth="1"/>
    <col min="8718" max="8718" width="4.42578125" customWidth="1"/>
    <col min="8719" max="8719" width="4.28515625" customWidth="1"/>
    <col min="8720" max="8720" width="4.42578125" customWidth="1"/>
    <col min="8721" max="8721" width="4.140625" customWidth="1"/>
    <col min="8722" max="8722" width="4.42578125" customWidth="1"/>
    <col min="8723" max="8723" width="4.85546875" customWidth="1"/>
    <col min="8724" max="8724" width="5" customWidth="1"/>
    <col min="8725" max="8725" width="0" hidden="1" customWidth="1"/>
    <col min="8726" max="8726" width="3.7109375" customWidth="1"/>
    <col min="8727" max="8727" width="4" customWidth="1"/>
    <col min="8728" max="8728" width="5.140625" customWidth="1"/>
    <col min="8729" max="8729" width="4.42578125" customWidth="1"/>
    <col min="8730" max="8730" width="4.140625" customWidth="1"/>
    <col min="8731" max="8731" width="4.42578125" customWidth="1"/>
    <col min="8732" max="8732" width="4.28515625" customWidth="1"/>
    <col min="8733" max="8733" width="4.85546875" customWidth="1"/>
    <col min="8734" max="8734" width="4.7109375" customWidth="1"/>
    <col min="8735" max="8735" width="4.42578125" customWidth="1"/>
    <col min="8736" max="8736" width="4.85546875" customWidth="1"/>
    <col min="8737" max="8737" width="4.7109375" customWidth="1"/>
    <col min="8738" max="8738" width="4.28515625" customWidth="1"/>
    <col min="8739" max="8739" width="4.42578125" customWidth="1"/>
    <col min="8740" max="8740" width="4.140625" customWidth="1"/>
    <col min="8741" max="8741" width="4.42578125" customWidth="1"/>
    <col min="8742" max="8742" width="4.28515625" customWidth="1"/>
    <col min="8743" max="8743" width="4.42578125" customWidth="1"/>
    <col min="8744" max="8744" width="4.28515625" customWidth="1"/>
    <col min="8745" max="8745" width="4.7109375" customWidth="1"/>
    <col min="8746" max="8746" width="4.42578125" customWidth="1"/>
    <col min="8747" max="8747" width="4.5703125" customWidth="1"/>
    <col min="8748" max="8748" width="4.85546875" customWidth="1"/>
    <col min="8749" max="8749" width="4.5703125" customWidth="1"/>
    <col min="8750" max="8750" width="0" hidden="1" customWidth="1"/>
    <col min="8751" max="8751" width="4.85546875" customWidth="1"/>
    <col min="8752" max="8752" width="4.42578125" customWidth="1"/>
    <col min="8753" max="8753" width="5" customWidth="1"/>
    <col min="8754" max="8756" width="5.28515625" bestFit="1" customWidth="1"/>
    <col min="8757" max="8757" width="4.7109375" customWidth="1"/>
    <col min="8758" max="8758" width="4.5703125" customWidth="1"/>
    <col min="8759" max="8761" width="5.28515625" bestFit="1" customWidth="1"/>
    <col min="8762" max="8762" width="0" hidden="1" customWidth="1"/>
    <col min="8763" max="8763" width="12.42578125" customWidth="1"/>
    <col min="8948" max="8948" width="12.7109375" customWidth="1"/>
    <col min="8949" max="8949" width="44.28515625" customWidth="1"/>
    <col min="8950" max="8950" width="18.42578125" customWidth="1"/>
    <col min="8951" max="8963" width="0" hidden="1" customWidth="1"/>
    <col min="8964" max="8964" width="5.140625" customWidth="1"/>
    <col min="8965" max="8965" width="4.42578125" customWidth="1"/>
    <col min="8966" max="8966" width="4.5703125" customWidth="1"/>
    <col min="8967" max="8967" width="4.140625" customWidth="1"/>
    <col min="8968" max="8968" width="4.28515625" customWidth="1"/>
    <col min="8969" max="8969" width="4.85546875" customWidth="1"/>
    <col min="8970" max="8970" width="4.42578125" customWidth="1"/>
    <col min="8971" max="8972" width="4.7109375" customWidth="1"/>
    <col min="8973" max="8973" width="4.5703125" customWidth="1"/>
    <col min="8974" max="8974" width="4.42578125" customWidth="1"/>
    <col min="8975" max="8975" width="4.28515625" customWidth="1"/>
    <col min="8976" max="8976" width="4.42578125" customWidth="1"/>
    <col min="8977" max="8977" width="4.140625" customWidth="1"/>
    <col min="8978" max="8978" width="4.42578125" customWidth="1"/>
    <col min="8979" max="8979" width="4.85546875" customWidth="1"/>
    <col min="8980" max="8980" width="5" customWidth="1"/>
    <col min="8981" max="8981" width="0" hidden="1" customWidth="1"/>
    <col min="8982" max="8982" width="3.7109375" customWidth="1"/>
    <col min="8983" max="8983" width="4" customWidth="1"/>
    <col min="8984" max="8984" width="5.140625" customWidth="1"/>
    <col min="8985" max="8985" width="4.42578125" customWidth="1"/>
    <col min="8986" max="8986" width="4.140625" customWidth="1"/>
    <col min="8987" max="8987" width="4.42578125" customWidth="1"/>
    <col min="8988" max="8988" width="4.28515625" customWidth="1"/>
    <col min="8989" max="8989" width="4.85546875" customWidth="1"/>
    <col min="8990" max="8990" width="4.7109375" customWidth="1"/>
    <col min="8991" max="8991" width="4.42578125" customWidth="1"/>
    <col min="8992" max="8992" width="4.85546875" customWidth="1"/>
    <col min="8993" max="8993" width="4.7109375" customWidth="1"/>
    <col min="8994" max="8994" width="4.28515625" customWidth="1"/>
    <col min="8995" max="8995" width="4.42578125" customWidth="1"/>
    <col min="8996" max="8996" width="4.140625" customWidth="1"/>
    <col min="8997" max="8997" width="4.42578125" customWidth="1"/>
    <col min="8998" max="8998" width="4.28515625" customWidth="1"/>
    <col min="8999" max="8999" width="4.42578125" customWidth="1"/>
    <col min="9000" max="9000" width="4.28515625" customWidth="1"/>
    <col min="9001" max="9001" width="4.7109375" customWidth="1"/>
    <col min="9002" max="9002" width="4.42578125" customWidth="1"/>
    <col min="9003" max="9003" width="4.5703125" customWidth="1"/>
    <col min="9004" max="9004" width="4.85546875" customWidth="1"/>
    <col min="9005" max="9005" width="4.5703125" customWidth="1"/>
    <col min="9006" max="9006" width="0" hidden="1" customWidth="1"/>
    <col min="9007" max="9007" width="4.85546875" customWidth="1"/>
    <col min="9008" max="9008" width="4.42578125" customWidth="1"/>
    <col min="9009" max="9009" width="5" customWidth="1"/>
    <col min="9010" max="9012" width="5.28515625" bestFit="1" customWidth="1"/>
    <col min="9013" max="9013" width="4.7109375" customWidth="1"/>
    <col min="9014" max="9014" width="4.5703125" customWidth="1"/>
    <col min="9015" max="9017" width="5.28515625" bestFit="1" customWidth="1"/>
    <col min="9018" max="9018" width="0" hidden="1" customWidth="1"/>
    <col min="9019" max="9019" width="12.42578125" customWidth="1"/>
    <col min="9204" max="9204" width="12.7109375" customWidth="1"/>
    <col min="9205" max="9205" width="44.28515625" customWidth="1"/>
    <col min="9206" max="9206" width="18.42578125" customWidth="1"/>
    <col min="9207" max="9219" width="0" hidden="1" customWidth="1"/>
    <col min="9220" max="9220" width="5.140625" customWidth="1"/>
    <col min="9221" max="9221" width="4.42578125" customWidth="1"/>
    <col min="9222" max="9222" width="4.5703125" customWidth="1"/>
    <col min="9223" max="9223" width="4.140625" customWidth="1"/>
    <col min="9224" max="9224" width="4.28515625" customWidth="1"/>
    <col min="9225" max="9225" width="4.85546875" customWidth="1"/>
    <col min="9226" max="9226" width="4.42578125" customWidth="1"/>
    <col min="9227" max="9228" width="4.7109375" customWidth="1"/>
    <col min="9229" max="9229" width="4.5703125" customWidth="1"/>
    <col min="9230" max="9230" width="4.42578125" customWidth="1"/>
    <col min="9231" max="9231" width="4.28515625" customWidth="1"/>
    <col min="9232" max="9232" width="4.42578125" customWidth="1"/>
    <col min="9233" max="9233" width="4.140625" customWidth="1"/>
    <col min="9234" max="9234" width="4.42578125" customWidth="1"/>
    <col min="9235" max="9235" width="4.85546875" customWidth="1"/>
    <col min="9236" max="9236" width="5" customWidth="1"/>
    <col min="9237" max="9237" width="0" hidden="1" customWidth="1"/>
    <col min="9238" max="9238" width="3.7109375" customWidth="1"/>
    <col min="9239" max="9239" width="4" customWidth="1"/>
    <col min="9240" max="9240" width="5.140625" customWidth="1"/>
    <col min="9241" max="9241" width="4.42578125" customWidth="1"/>
    <col min="9242" max="9242" width="4.140625" customWidth="1"/>
    <col min="9243" max="9243" width="4.42578125" customWidth="1"/>
    <col min="9244" max="9244" width="4.28515625" customWidth="1"/>
    <col min="9245" max="9245" width="4.85546875" customWidth="1"/>
    <col min="9246" max="9246" width="4.7109375" customWidth="1"/>
    <col min="9247" max="9247" width="4.42578125" customWidth="1"/>
    <col min="9248" max="9248" width="4.85546875" customWidth="1"/>
    <col min="9249" max="9249" width="4.7109375" customWidth="1"/>
    <col min="9250" max="9250" width="4.28515625" customWidth="1"/>
    <col min="9251" max="9251" width="4.42578125" customWidth="1"/>
    <col min="9252" max="9252" width="4.140625" customWidth="1"/>
    <col min="9253" max="9253" width="4.42578125" customWidth="1"/>
    <col min="9254" max="9254" width="4.28515625" customWidth="1"/>
    <col min="9255" max="9255" width="4.42578125" customWidth="1"/>
    <col min="9256" max="9256" width="4.28515625" customWidth="1"/>
    <col min="9257" max="9257" width="4.7109375" customWidth="1"/>
    <col min="9258" max="9258" width="4.42578125" customWidth="1"/>
    <col min="9259" max="9259" width="4.5703125" customWidth="1"/>
    <col min="9260" max="9260" width="4.85546875" customWidth="1"/>
    <col min="9261" max="9261" width="4.5703125" customWidth="1"/>
    <col min="9262" max="9262" width="0" hidden="1" customWidth="1"/>
    <col min="9263" max="9263" width="4.85546875" customWidth="1"/>
    <col min="9264" max="9264" width="4.42578125" customWidth="1"/>
    <col min="9265" max="9265" width="5" customWidth="1"/>
    <col min="9266" max="9268" width="5.28515625" bestFit="1" customWidth="1"/>
    <col min="9269" max="9269" width="4.7109375" customWidth="1"/>
    <col min="9270" max="9270" width="4.5703125" customWidth="1"/>
    <col min="9271" max="9273" width="5.28515625" bestFit="1" customWidth="1"/>
    <col min="9274" max="9274" width="0" hidden="1" customWidth="1"/>
    <col min="9275" max="9275" width="12.42578125" customWidth="1"/>
    <col min="9460" max="9460" width="12.7109375" customWidth="1"/>
    <col min="9461" max="9461" width="44.28515625" customWidth="1"/>
    <col min="9462" max="9462" width="18.42578125" customWidth="1"/>
    <col min="9463" max="9475" width="0" hidden="1" customWidth="1"/>
    <col min="9476" max="9476" width="5.140625" customWidth="1"/>
    <col min="9477" max="9477" width="4.42578125" customWidth="1"/>
    <col min="9478" max="9478" width="4.5703125" customWidth="1"/>
    <col min="9479" max="9479" width="4.140625" customWidth="1"/>
    <col min="9480" max="9480" width="4.28515625" customWidth="1"/>
    <col min="9481" max="9481" width="4.85546875" customWidth="1"/>
    <col min="9482" max="9482" width="4.42578125" customWidth="1"/>
    <col min="9483" max="9484" width="4.7109375" customWidth="1"/>
    <col min="9485" max="9485" width="4.5703125" customWidth="1"/>
    <col min="9486" max="9486" width="4.42578125" customWidth="1"/>
    <col min="9487" max="9487" width="4.28515625" customWidth="1"/>
    <col min="9488" max="9488" width="4.42578125" customWidth="1"/>
    <col min="9489" max="9489" width="4.140625" customWidth="1"/>
    <col min="9490" max="9490" width="4.42578125" customWidth="1"/>
    <col min="9491" max="9491" width="4.85546875" customWidth="1"/>
    <col min="9492" max="9492" width="5" customWidth="1"/>
    <col min="9493" max="9493" width="0" hidden="1" customWidth="1"/>
    <col min="9494" max="9494" width="3.7109375" customWidth="1"/>
    <col min="9495" max="9495" width="4" customWidth="1"/>
    <col min="9496" max="9496" width="5.140625" customWidth="1"/>
    <col min="9497" max="9497" width="4.42578125" customWidth="1"/>
    <col min="9498" max="9498" width="4.140625" customWidth="1"/>
    <col min="9499" max="9499" width="4.42578125" customWidth="1"/>
    <col min="9500" max="9500" width="4.28515625" customWidth="1"/>
    <col min="9501" max="9501" width="4.85546875" customWidth="1"/>
    <col min="9502" max="9502" width="4.7109375" customWidth="1"/>
    <col min="9503" max="9503" width="4.42578125" customWidth="1"/>
    <col min="9504" max="9504" width="4.85546875" customWidth="1"/>
    <col min="9505" max="9505" width="4.7109375" customWidth="1"/>
    <col min="9506" max="9506" width="4.28515625" customWidth="1"/>
    <col min="9507" max="9507" width="4.42578125" customWidth="1"/>
    <col min="9508" max="9508" width="4.140625" customWidth="1"/>
    <col min="9509" max="9509" width="4.42578125" customWidth="1"/>
    <col min="9510" max="9510" width="4.28515625" customWidth="1"/>
    <col min="9511" max="9511" width="4.42578125" customWidth="1"/>
    <col min="9512" max="9512" width="4.28515625" customWidth="1"/>
    <col min="9513" max="9513" width="4.7109375" customWidth="1"/>
    <col min="9514" max="9514" width="4.42578125" customWidth="1"/>
    <col min="9515" max="9515" width="4.5703125" customWidth="1"/>
    <col min="9516" max="9516" width="4.85546875" customWidth="1"/>
    <col min="9517" max="9517" width="4.5703125" customWidth="1"/>
    <col min="9518" max="9518" width="0" hidden="1" customWidth="1"/>
    <col min="9519" max="9519" width="4.85546875" customWidth="1"/>
    <col min="9520" max="9520" width="4.42578125" customWidth="1"/>
    <col min="9521" max="9521" width="5" customWidth="1"/>
    <col min="9522" max="9524" width="5.28515625" bestFit="1" customWidth="1"/>
    <col min="9525" max="9525" width="4.7109375" customWidth="1"/>
    <col min="9526" max="9526" width="4.5703125" customWidth="1"/>
    <col min="9527" max="9529" width="5.28515625" bestFit="1" customWidth="1"/>
    <col min="9530" max="9530" width="0" hidden="1" customWidth="1"/>
    <col min="9531" max="9531" width="12.42578125" customWidth="1"/>
    <col min="9716" max="9716" width="12.7109375" customWidth="1"/>
    <col min="9717" max="9717" width="44.28515625" customWidth="1"/>
    <col min="9718" max="9718" width="18.42578125" customWidth="1"/>
    <col min="9719" max="9731" width="0" hidden="1" customWidth="1"/>
    <col min="9732" max="9732" width="5.140625" customWidth="1"/>
    <col min="9733" max="9733" width="4.42578125" customWidth="1"/>
    <col min="9734" max="9734" width="4.5703125" customWidth="1"/>
    <col min="9735" max="9735" width="4.140625" customWidth="1"/>
    <col min="9736" max="9736" width="4.28515625" customWidth="1"/>
    <col min="9737" max="9737" width="4.85546875" customWidth="1"/>
    <col min="9738" max="9738" width="4.42578125" customWidth="1"/>
    <col min="9739" max="9740" width="4.7109375" customWidth="1"/>
    <col min="9741" max="9741" width="4.5703125" customWidth="1"/>
    <col min="9742" max="9742" width="4.42578125" customWidth="1"/>
    <col min="9743" max="9743" width="4.28515625" customWidth="1"/>
    <col min="9744" max="9744" width="4.42578125" customWidth="1"/>
    <col min="9745" max="9745" width="4.140625" customWidth="1"/>
    <col min="9746" max="9746" width="4.42578125" customWidth="1"/>
    <col min="9747" max="9747" width="4.85546875" customWidth="1"/>
    <col min="9748" max="9748" width="5" customWidth="1"/>
    <col min="9749" max="9749" width="0" hidden="1" customWidth="1"/>
    <col min="9750" max="9750" width="3.7109375" customWidth="1"/>
    <col min="9751" max="9751" width="4" customWidth="1"/>
    <col min="9752" max="9752" width="5.140625" customWidth="1"/>
    <col min="9753" max="9753" width="4.42578125" customWidth="1"/>
    <col min="9754" max="9754" width="4.140625" customWidth="1"/>
    <col min="9755" max="9755" width="4.42578125" customWidth="1"/>
    <col min="9756" max="9756" width="4.28515625" customWidth="1"/>
    <col min="9757" max="9757" width="4.85546875" customWidth="1"/>
    <col min="9758" max="9758" width="4.7109375" customWidth="1"/>
    <col min="9759" max="9759" width="4.42578125" customWidth="1"/>
    <col min="9760" max="9760" width="4.85546875" customWidth="1"/>
    <col min="9761" max="9761" width="4.7109375" customWidth="1"/>
    <col min="9762" max="9762" width="4.28515625" customWidth="1"/>
    <col min="9763" max="9763" width="4.42578125" customWidth="1"/>
    <col min="9764" max="9764" width="4.140625" customWidth="1"/>
    <col min="9765" max="9765" width="4.42578125" customWidth="1"/>
    <col min="9766" max="9766" width="4.28515625" customWidth="1"/>
    <col min="9767" max="9767" width="4.42578125" customWidth="1"/>
    <col min="9768" max="9768" width="4.28515625" customWidth="1"/>
    <col min="9769" max="9769" width="4.7109375" customWidth="1"/>
    <col min="9770" max="9770" width="4.42578125" customWidth="1"/>
    <col min="9771" max="9771" width="4.5703125" customWidth="1"/>
    <col min="9772" max="9772" width="4.85546875" customWidth="1"/>
    <col min="9773" max="9773" width="4.5703125" customWidth="1"/>
    <col min="9774" max="9774" width="0" hidden="1" customWidth="1"/>
    <col min="9775" max="9775" width="4.85546875" customWidth="1"/>
    <col min="9776" max="9776" width="4.42578125" customWidth="1"/>
    <col min="9777" max="9777" width="5" customWidth="1"/>
    <col min="9778" max="9780" width="5.28515625" bestFit="1" customWidth="1"/>
    <col min="9781" max="9781" width="4.7109375" customWidth="1"/>
    <col min="9782" max="9782" width="4.5703125" customWidth="1"/>
    <col min="9783" max="9785" width="5.28515625" bestFit="1" customWidth="1"/>
    <col min="9786" max="9786" width="0" hidden="1" customWidth="1"/>
    <col min="9787" max="9787" width="12.42578125" customWidth="1"/>
    <col min="9972" max="9972" width="12.7109375" customWidth="1"/>
    <col min="9973" max="9973" width="44.28515625" customWidth="1"/>
    <col min="9974" max="9974" width="18.42578125" customWidth="1"/>
    <col min="9975" max="9987" width="0" hidden="1" customWidth="1"/>
    <col min="9988" max="9988" width="5.140625" customWidth="1"/>
    <col min="9989" max="9989" width="4.42578125" customWidth="1"/>
    <col min="9990" max="9990" width="4.5703125" customWidth="1"/>
    <col min="9991" max="9991" width="4.140625" customWidth="1"/>
    <col min="9992" max="9992" width="4.28515625" customWidth="1"/>
    <col min="9993" max="9993" width="4.85546875" customWidth="1"/>
    <col min="9994" max="9994" width="4.42578125" customWidth="1"/>
    <col min="9995" max="9996" width="4.7109375" customWidth="1"/>
    <col min="9997" max="9997" width="4.5703125" customWidth="1"/>
    <col min="9998" max="9998" width="4.42578125" customWidth="1"/>
    <col min="9999" max="9999" width="4.28515625" customWidth="1"/>
    <col min="10000" max="10000" width="4.42578125" customWidth="1"/>
    <col min="10001" max="10001" width="4.140625" customWidth="1"/>
    <col min="10002" max="10002" width="4.42578125" customWidth="1"/>
    <col min="10003" max="10003" width="4.85546875" customWidth="1"/>
    <col min="10004" max="10004" width="5" customWidth="1"/>
    <col min="10005" max="10005" width="0" hidden="1" customWidth="1"/>
    <col min="10006" max="10006" width="3.7109375" customWidth="1"/>
    <col min="10007" max="10007" width="4" customWidth="1"/>
    <col min="10008" max="10008" width="5.140625" customWidth="1"/>
    <col min="10009" max="10009" width="4.42578125" customWidth="1"/>
    <col min="10010" max="10010" width="4.140625" customWidth="1"/>
    <col min="10011" max="10011" width="4.42578125" customWidth="1"/>
    <col min="10012" max="10012" width="4.28515625" customWidth="1"/>
    <col min="10013" max="10013" width="4.85546875" customWidth="1"/>
    <col min="10014" max="10014" width="4.7109375" customWidth="1"/>
    <col min="10015" max="10015" width="4.42578125" customWidth="1"/>
    <col min="10016" max="10016" width="4.85546875" customWidth="1"/>
    <col min="10017" max="10017" width="4.7109375" customWidth="1"/>
    <col min="10018" max="10018" width="4.28515625" customWidth="1"/>
    <col min="10019" max="10019" width="4.42578125" customWidth="1"/>
    <col min="10020" max="10020" width="4.140625" customWidth="1"/>
    <col min="10021" max="10021" width="4.42578125" customWidth="1"/>
    <col min="10022" max="10022" width="4.28515625" customWidth="1"/>
    <col min="10023" max="10023" width="4.42578125" customWidth="1"/>
    <col min="10024" max="10024" width="4.28515625" customWidth="1"/>
    <col min="10025" max="10025" width="4.7109375" customWidth="1"/>
    <col min="10026" max="10026" width="4.42578125" customWidth="1"/>
    <col min="10027" max="10027" width="4.5703125" customWidth="1"/>
    <col min="10028" max="10028" width="4.85546875" customWidth="1"/>
    <col min="10029" max="10029" width="4.5703125" customWidth="1"/>
    <col min="10030" max="10030" width="0" hidden="1" customWidth="1"/>
    <col min="10031" max="10031" width="4.85546875" customWidth="1"/>
    <col min="10032" max="10032" width="4.42578125" customWidth="1"/>
    <col min="10033" max="10033" width="5" customWidth="1"/>
    <col min="10034" max="10036" width="5.28515625" bestFit="1" customWidth="1"/>
    <col min="10037" max="10037" width="4.7109375" customWidth="1"/>
    <col min="10038" max="10038" width="4.5703125" customWidth="1"/>
    <col min="10039" max="10041" width="5.28515625" bestFit="1" customWidth="1"/>
    <col min="10042" max="10042" width="0" hidden="1" customWidth="1"/>
    <col min="10043" max="10043" width="12.42578125" customWidth="1"/>
    <col min="10228" max="10228" width="12.7109375" customWidth="1"/>
    <col min="10229" max="10229" width="44.28515625" customWidth="1"/>
    <col min="10230" max="10230" width="18.42578125" customWidth="1"/>
    <col min="10231" max="10243" width="0" hidden="1" customWidth="1"/>
    <col min="10244" max="10244" width="5.140625" customWidth="1"/>
    <col min="10245" max="10245" width="4.42578125" customWidth="1"/>
    <col min="10246" max="10246" width="4.5703125" customWidth="1"/>
    <col min="10247" max="10247" width="4.140625" customWidth="1"/>
    <col min="10248" max="10248" width="4.28515625" customWidth="1"/>
    <col min="10249" max="10249" width="4.85546875" customWidth="1"/>
    <col min="10250" max="10250" width="4.42578125" customWidth="1"/>
    <col min="10251" max="10252" width="4.7109375" customWidth="1"/>
    <col min="10253" max="10253" width="4.5703125" customWidth="1"/>
    <col min="10254" max="10254" width="4.42578125" customWidth="1"/>
    <col min="10255" max="10255" width="4.28515625" customWidth="1"/>
    <col min="10256" max="10256" width="4.42578125" customWidth="1"/>
    <col min="10257" max="10257" width="4.140625" customWidth="1"/>
    <col min="10258" max="10258" width="4.42578125" customWidth="1"/>
    <col min="10259" max="10259" width="4.85546875" customWidth="1"/>
    <col min="10260" max="10260" width="5" customWidth="1"/>
    <col min="10261" max="10261" width="0" hidden="1" customWidth="1"/>
    <col min="10262" max="10262" width="3.7109375" customWidth="1"/>
    <col min="10263" max="10263" width="4" customWidth="1"/>
    <col min="10264" max="10264" width="5.140625" customWidth="1"/>
    <col min="10265" max="10265" width="4.42578125" customWidth="1"/>
    <col min="10266" max="10266" width="4.140625" customWidth="1"/>
    <col min="10267" max="10267" width="4.42578125" customWidth="1"/>
    <col min="10268" max="10268" width="4.28515625" customWidth="1"/>
    <col min="10269" max="10269" width="4.85546875" customWidth="1"/>
    <col min="10270" max="10270" width="4.7109375" customWidth="1"/>
    <col min="10271" max="10271" width="4.42578125" customWidth="1"/>
    <col min="10272" max="10272" width="4.85546875" customWidth="1"/>
    <col min="10273" max="10273" width="4.7109375" customWidth="1"/>
    <col min="10274" max="10274" width="4.28515625" customWidth="1"/>
    <col min="10275" max="10275" width="4.42578125" customWidth="1"/>
    <col min="10276" max="10276" width="4.140625" customWidth="1"/>
    <col min="10277" max="10277" width="4.42578125" customWidth="1"/>
    <col min="10278" max="10278" width="4.28515625" customWidth="1"/>
    <col min="10279" max="10279" width="4.42578125" customWidth="1"/>
    <col min="10280" max="10280" width="4.28515625" customWidth="1"/>
    <col min="10281" max="10281" width="4.7109375" customWidth="1"/>
    <col min="10282" max="10282" width="4.42578125" customWidth="1"/>
    <col min="10283" max="10283" width="4.5703125" customWidth="1"/>
    <col min="10284" max="10284" width="4.85546875" customWidth="1"/>
    <col min="10285" max="10285" width="4.5703125" customWidth="1"/>
    <col min="10286" max="10286" width="0" hidden="1" customWidth="1"/>
    <col min="10287" max="10287" width="4.85546875" customWidth="1"/>
    <col min="10288" max="10288" width="4.42578125" customWidth="1"/>
    <col min="10289" max="10289" width="5" customWidth="1"/>
    <col min="10290" max="10292" width="5.28515625" bestFit="1" customWidth="1"/>
    <col min="10293" max="10293" width="4.7109375" customWidth="1"/>
    <col min="10294" max="10294" width="4.5703125" customWidth="1"/>
    <col min="10295" max="10297" width="5.28515625" bestFit="1" customWidth="1"/>
    <col min="10298" max="10298" width="0" hidden="1" customWidth="1"/>
    <col min="10299" max="10299" width="12.42578125" customWidth="1"/>
    <col min="10484" max="10484" width="12.7109375" customWidth="1"/>
    <col min="10485" max="10485" width="44.28515625" customWidth="1"/>
    <col min="10486" max="10486" width="18.42578125" customWidth="1"/>
    <col min="10487" max="10499" width="0" hidden="1" customWidth="1"/>
    <col min="10500" max="10500" width="5.140625" customWidth="1"/>
    <col min="10501" max="10501" width="4.42578125" customWidth="1"/>
    <col min="10502" max="10502" width="4.5703125" customWidth="1"/>
    <col min="10503" max="10503" width="4.140625" customWidth="1"/>
    <col min="10504" max="10504" width="4.28515625" customWidth="1"/>
    <col min="10505" max="10505" width="4.85546875" customWidth="1"/>
    <col min="10506" max="10506" width="4.42578125" customWidth="1"/>
    <col min="10507" max="10508" width="4.7109375" customWidth="1"/>
    <col min="10509" max="10509" width="4.5703125" customWidth="1"/>
    <col min="10510" max="10510" width="4.42578125" customWidth="1"/>
    <col min="10511" max="10511" width="4.28515625" customWidth="1"/>
    <col min="10512" max="10512" width="4.42578125" customWidth="1"/>
    <col min="10513" max="10513" width="4.140625" customWidth="1"/>
    <col min="10514" max="10514" width="4.42578125" customWidth="1"/>
    <col min="10515" max="10515" width="4.85546875" customWidth="1"/>
    <col min="10516" max="10516" width="5" customWidth="1"/>
    <col min="10517" max="10517" width="0" hidden="1" customWidth="1"/>
    <col min="10518" max="10518" width="3.7109375" customWidth="1"/>
    <col min="10519" max="10519" width="4" customWidth="1"/>
    <col min="10520" max="10520" width="5.140625" customWidth="1"/>
    <col min="10521" max="10521" width="4.42578125" customWidth="1"/>
    <col min="10522" max="10522" width="4.140625" customWidth="1"/>
    <col min="10523" max="10523" width="4.42578125" customWidth="1"/>
    <col min="10524" max="10524" width="4.28515625" customWidth="1"/>
    <col min="10525" max="10525" width="4.85546875" customWidth="1"/>
    <col min="10526" max="10526" width="4.7109375" customWidth="1"/>
    <col min="10527" max="10527" width="4.42578125" customWidth="1"/>
    <col min="10528" max="10528" width="4.85546875" customWidth="1"/>
    <col min="10529" max="10529" width="4.7109375" customWidth="1"/>
    <col min="10530" max="10530" width="4.28515625" customWidth="1"/>
    <col min="10531" max="10531" width="4.42578125" customWidth="1"/>
    <col min="10532" max="10532" width="4.140625" customWidth="1"/>
    <col min="10533" max="10533" width="4.42578125" customWidth="1"/>
    <col min="10534" max="10534" width="4.28515625" customWidth="1"/>
    <col min="10535" max="10535" width="4.42578125" customWidth="1"/>
    <col min="10536" max="10536" width="4.28515625" customWidth="1"/>
    <col min="10537" max="10537" width="4.7109375" customWidth="1"/>
    <col min="10538" max="10538" width="4.42578125" customWidth="1"/>
    <col min="10539" max="10539" width="4.5703125" customWidth="1"/>
    <col min="10540" max="10540" width="4.85546875" customWidth="1"/>
    <col min="10541" max="10541" width="4.5703125" customWidth="1"/>
    <col min="10542" max="10542" width="0" hidden="1" customWidth="1"/>
    <col min="10543" max="10543" width="4.85546875" customWidth="1"/>
    <col min="10544" max="10544" width="4.42578125" customWidth="1"/>
    <col min="10545" max="10545" width="5" customWidth="1"/>
    <col min="10546" max="10548" width="5.28515625" bestFit="1" customWidth="1"/>
    <col min="10549" max="10549" width="4.7109375" customWidth="1"/>
    <col min="10550" max="10550" width="4.5703125" customWidth="1"/>
    <col min="10551" max="10553" width="5.28515625" bestFit="1" customWidth="1"/>
    <col min="10554" max="10554" width="0" hidden="1" customWidth="1"/>
    <col min="10555" max="10555" width="12.42578125" customWidth="1"/>
    <col min="10740" max="10740" width="12.7109375" customWidth="1"/>
    <col min="10741" max="10741" width="44.28515625" customWidth="1"/>
    <col min="10742" max="10742" width="18.42578125" customWidth="1"/>
    <col min="10743" max="10755" width="0" hidden="1" customWidth="1"/>
    <col min="10756" max="10756" width="5.140625" customWidth="1"/>
    <col min="10757" max="10757" width="4.42578125" customWidth="1"/>
    <col min="10758" max="10758" width="4.5703125" customWidth="1"/>
    <col min="10759" max="10759" width="4.140625" customWidth="1"/>
    <col min="10760" max="10760" width="4.28515625" customWidth="1"/>
    <col min="10761" max="10761" width="4.85546875" customWidth="1"/>
    <col min="10762" max="10762" width="4.42578125" customWidth="1"/>
    <col min="10763" max="10764" width="4.7109375" customWidth="1"/>
    <col min="10765" max="10765" width="4.5703125" customWidth="1"/>
    <col min="10766" max="10766" width="4.42578125" customWidth="1"/>
    <col min="10767" max="10767" width="4.28515625" customWidth="1"/>
    <col min="10768" max="10768" width="4.42578125" customWidth="1"/>
    <col min="10769" max="10769" width="4.140625" customWidth="1"/>
    <col min="10770" max="10770" width="4.42578125" customWidth="1"/>
    <col min="10771" max="10771" width="4.85546875" customWidth="1"/>
    <col min="10772" max="10772" width="5" customWidth="1"/>
    <col min="10773" max="10773" width="0" hidden="1" customWidth="1"/>
    <col min="10774" max="10774" width="3.7109375" customWidth="1"/>
    <col min="10775" max="10775" width="4" customWidth="1"/>
    <col min="10776" max="10776" width="5.140625" customWidth="1"/>
    <col min="10777" max="10777" width="4.42578125" customWidth="1"/>
    <col min="10778" max="10778" width="4.140625" customWidth="1"/>
    <col min="10779" max="10779" width="4.42578125" customWidth="1"/>
    <col min="10780" max="10780" width="4.28515625" customWidth="1"/>
    <col min="10781" max="10781" width="4.85546875" customWidth="1"/>
    <col min="10782" max="10782" width="4.7109375" customWidth="1"/>
    <col min="10783" max="10783" width="4.42578125" customWidth="1"/>
    <col min="10784" max="10784" width="4.85546875" customWidth="1"/>
    <col min="10785" max="10785" width="4.7109375" customWidth="1"/>
    <col min="10786" max="10786" width="4.28515625" customWidth="1"/>
    <col min="10787" max="10787" width="4.42578125" customWidth="1"/>
    <col min="10788" max="10788" width="4.140625" customWidth="1"/>
    <col min="10789" max="10789" width="4.42578125" customWidth="1"/>
    <col min="10790" max="10790" width="4.28515625" customWidth="1"/>
    <col min="10791" max="10791" width="4.42578125" customWidth="1"/>
    <col min="10792" max="10792" width="4.28515625" customWidth="1"/>
    <col min="10793" max="10793" width="4.7109375" customWidth="1"/>
    <col min="10794" max="10794" width="4.42578125" customWidth="1"/>
    <col min="10795" max="10795" width="4.5703125" customWidth="1"/>
    <col min="10796" max="10796" width="4.85546875" customWidth="1"/>
    <col min="10797" max="10797" width="4.5703125" customWidth="1"/>
    <col min="10798" max="10798" width="0" hidden="1" customWidth="1"/>
    <col min="10799" max="10799" width="4.85546875" customWidth="1"/>
    <col min="10800" max="10800" width="4.42578125" customWidth="1"/>
    <col min="10801" max="10801" width="5" customWidth="1"/>
    <col min="10802" max="10804" width="5.28515625" bestFit="1" customWidth="1"/>
    <col min="10805" max="10805" width="4.7109375" customWidth="1"/>
    <col min="10806" max="10806" width="4.5703125" customWidth="1"/>
    <col min="10807" max="10809" width="5.28515625" bestFit="1" customWidth="1"/>
    <col min="10810" max="10810" width="0" hidden="1" customWidth="1"/>
    <col min="10811" max="10811" width="12.42578125" customWidth="1"/>
    <col min="10996" max="10996" width="12.7109375" customWidth="1"/>
    <col min="10997" max="10997" width="44.28515625" customWidth="1"/>
    <col min="10998" max="10998" width="18.42578125" customWidth="1"/>
    <col min="10999" max="11011" width="0" hidden="1" customWidth="1"/>
    <col min="11012" max="11012" width="5.140625" customWidth="1"/>
    <col min="11013" max="11013" width="4.42578125" customWidth="1"/>
    <col min="11014" max="11014" width="4.5703125" customWidth="1"/>
    <col min="11015" max="11015" width="4.140625" customWidth="1"/>
    <col min="11016" max="11016" width="4.28515625" customWidth="1"/>
    <col min="11017" max="11017" width="4.85546875" customWidth="1"/>
    <col min="11018" max="11018" width="4.42578125" customWidth="1"/>
    <col min="11019" max="11020" width="4.7109375" customWidth="1"/>
    <col min="11021" max="11021" width="4.5703125" customWidth="1"/>
    <col min="11022" max="11022" width="4.42578125" customWidth="1"/>
    <col min="11023" max="11023" width="4.28515625" customWidth="1"/>
    <col min="11024" max="11024" width="4.42578125" customWidth="1"/>
    <col min="11025" max="11025" width="4.140625" customWidth="1"/>
    <col min="11026" max="11026" width="4.42578125" customWidth="1"/>
    <col min="11027" max="11027" width="4.85546875" customWidth="1"/>
    <col min="11028" max="11028" width="5" customWidth="1"/>
    <col min="11029" max="11029" width="0" hidden="1" customWidth="1"/>
    <col min="11030" max="11030" width="3.7109375" customWidth="1"/>
    <col min="11031" max="11031" width="4" customWidth="1"/>
    <col min="11032" max="11032" width="5.140625" customWidth="1"/>
    <col min="11033" max="11033" width="4.42578125" customWidth="1"/>
    <col min="11034" max="11034" width="4.140625" customWidth="1"/>
    <col min="11035" max="11035" width="4.42578125" customWidth="1"/>
    <col min="11036" max="11036" width="4.28515625" customWidth="1"/>
    <col min="11037" max="11037" width="4.85546875" customWidth="1"/>
    <col min="11038" max="11038" width="4.7109375" customWidth="1"/>
    <col min="11039" max="11039" width="4.42578125" customWidth="1"/>
    <col min="11040" max="11040" width="4.85546875" customWidth="1"/>
    <col min="11041" max="11041" width="4.7109375" customWidth="1"/>
    <col min="11042" max="11042" width="4.28515625" customWidth="1"/>
    <col min="11043" max="11043" width="4.42578125" customWidth="1"/>
    <col min="11044" max="11044" width="4.140625" customWidth="1"/>
    <col min="11045" max="11045" width="4.42578125" customWidth="1"/>
    <col min="11046" max="11046" width="4.28515625" customWidth="1"/>
    <col min="11047" max="11047" width="4.42578125" customWidth="1"/>
    <col min="11048" max="11048" width="4.28515625" customWidth="1"/>
    <col min="11049" max="11049" width="4.7109375" customWidth="1"/>
    <col min="11050" max="11050" width="4.42578125" customWidth="1"/>
    <col min="11051" max="11051" width="4.5703125" customWidth="1"/>
    <col min="11052" max="11052" width="4.85546875" customWidth="1"/>
    <col min="11053" max="11053" width="4.5703125" customWidth="1"/>
    <col min="11054" max="11054" width="0" hidden="1" customWidth="1"/>
    <col min="11055" max="11055" width="4.85546875" customWidth="1"/>
    <col min="11056" max="11056" width="4.42578125" customWidth="1"/>
    <col min="11057" max="11057" width="5" customWidth="1"/>
    <col min="11058" max="11060" width="5.28515625" bestFit="1" customWidth="1"/>
    <col min="11061" max="11061" width="4.7109375" customWidth="1"/>
    <col min="11062" max="11062" width="4.5703125" customWidth="1"/>
    <col min="11063" max="11065" width="5.28515625" bestFit="1" customWidth="1"/>
    <col min="11066" max="11066" width="0" hidden="1" customWidth="1"/>
    <col min="11067" max="11067" width="12.42578125" customWidth="1"/>
    <col min="11252" max="11252" width="12.7109375" customWidth="1"/>
    <col min="11253" max="11253" width="44.28515625" customWidth="1"/>
    <col min="11254" max="11254" width="18.42578125" customWidth="1"/>
    <col min="11255" max="11267" width="0" hidden="1" customWidth="1"/>
    <col min="11268" max="11268" width="5.140625" customWidth="1"/>
    <col min="11269" max="11269" width="4.42578125" customWidth="1"/>
    <col min="11270" max="11270" width="4.5703125" customWidth="1"/>
    <col min="11271" max="11271" width="4.140625" customWidth="1"/>
    <col min="11272" max="11272" width="4.28515625" customWidth="1"/>
    <col min="11273" max="11273" width="4.85546875" customWidth="1"/>
    <col min="11274" max="11274" width="4.42578125" customWidth="1"/>
    <col min="11275" max="11276" width="4.7109375" customWidth="1"/>
    <col min="11277" max="11277" width="4.5703125" customWidth="1"/>
    <col min="11278" max="11278" width="4.42578125" customWidth="1"/>
    <col min="11279" max="11279" width="4.28515625" customWidth="1"/>
    <col min="11280" max="11280" width="4.42578125" customWidth="1"/>
    <col min="11281" max="11281" width="4.140625" customWidth="1"/>
    <col min="11282" max="11282" width="4.42578125" customWidth="1"/>
    <col min="11283" max="11283" width="4.85546875" customWidth="1"/>
    <col min="11284" max="11284" width="5" customWidth="1"/>
    <col min="11285" max="11285" width="0" hidden="1" customWidth="1"/>
    <col min="11286" max="11286" width="3.7109375" customWidth="1"/>
    <col min="11287" max="11287" width="4" customWidth="1"/>
    <col min="11288" max="11288" width="5.140625" customWidth="1"/>
    <col min="11289" max="11289" width="4.42578125" customWidth="1"/>
    <col min="11290" max="11290" width="4.140625" customWidth="1"/>
    <col min="11291" max="11291" width="4.42578125" customWidth="1"/>
    <col min="11292" max="11292" width="4.28515625" customWidth="1"/>
    <col min="11293" max="11293" width="4.85546875" customWidth="1"/>
    <col min="11294" max="11294" width="4.7109375" customWidth="1"/>
    <col min="11295" max="11295" width="4.42578125" customWidth="1"/>
    <col min="11296" max="11296" width="4.85546875" customWidth="1"/>
    <col min="11297" max="11297" width="4.7109375" customWidth="1"/>
    <col min="11298" max="11298" width="4.28515625" customWidth="1"/>
    <col min="11299" max="11299" width="4.42578125" customWidth="1"/>
    <col min="11300" max="11300" width="4.140625" customWidth="1"/>
    <col min="11301" max="11301" width="4.42578125" customWidth="1"/>
    <col min="11302" max="11302" width="4.28515625" customWidth="1"/>
    <col min="11303" max="11303" width="4.42578125" customWidth="1"/>
    <col min="11304" max="11304" width="4.28515625" customWidth="1"/>
    <col min="11305" max="11305" width="4.7109375" customWidth="1"/>
    <col min="11306" max="11306" width="4.42578125" customWidth="1"/>
    <col min="11307" max="11307" width="4.5703125" customWidth="1"/>
    <col min="11308" max="11308" width="4.85546875" customWidth="1"/>
    <col min="11309" max="11309" width="4.5703125" customWidth="1"/>
    <col min="11310" max="11310" width="0" hidden="1" customWidth="1"/>
    <col min="11311" max="11311" width="4.85546875" customWidth="1"/>
    <col min="11312" max="11312" width="4.42578125" customWidth="1"/>
    <col min="11313" max="11313" width="5" customWidth="1"/>
    <col min="11314" max="11316" width="5.28515625" bestFit="1" customWidth="1"/>
    <col min="11317" max="11317" width="4.7109375" customWidth="1"/>
    <col min="11318" max="11318" width="4.5703125" customWidth="1"/>
    <col min="11319" max="11321" width="5.28515625" bestFit="1" customWidth="1"/>
    <col min="11322" max="11322" width="0" hidden="1" customWidth="1"/>
    <col min="11323" max="11323" width="12.42578125" customWidth="1"/>
    <col min="11508" max="11508" width="12.7109375" customWidth="1"/>
    <col min="11509" max="11509" width="44.28515625" customWidth="1"/>
    <col min="11510" max="11510" width="18.42578125" customWidth="1"/>
    <col min="11511" max="11523" width="0" hidden="1" customWidth="1"/>
    <col min="11524" max="11524" width="5.140625" customWidth="1"/>
    <col min="11525" max="11525" width="4.42578125" customWidth="1"/>
    <col min="11526" max="11526" width="4.5703125" customWidth="1"/>
    <col min="11527" max="11527" width="4.140625" customWidth="1"/>
    <col min="11528" max="11528" width="4.28515625" customWidth="1"/>
    <col min="11529" max="11529" width="4.85546875" customWidth="1"/>
    <col min="11530" max="11530" width="4.42578125" customWidth="1"/>
    <col min="11531" max="11532" width="4.7109375" customWidth="1"/>
    <col min="11533" max="11533" width="4.5703125" customWidth="1"/>
    <col min="11534" max="11534" width="4.42578125" customWidth="1"/>
    <col min="11535" max="11535" width="4.28515625" customWidth="1"/>
    <col min="11536" max="11536" width="4.42578125" customWidth="1"/>
    <col min="11537" max="11537" width="4.140625" customWidth="1"/>
    <col min="11538" max="11538" width="4.42578125" customWidth="1"/>
    <col min="11539" max="11539" width="4.85546875" customWidth="1"/>
    <col min="11540" max="11540" width="5" customWidth="1"/>
    <col min="11541" max="11541" width="0" hidden="1" customWidth="1"/>
    <col min="11542" max="11542" width="3.7109375" customWidth="1"/>
    <col min="11543" max="11543" width="4" customWidth="1"/>
    <col min="11544" max="11544" width="5.140625" customWidth="1"/>
    <col min="11545" max="11545" width="4.42578125" customWidth="1"/>
    <col min="11546" max="11546" width="4.140625" customWidth="1"/>
    <col min="11547" max="11547" width="4.42578125" customWidth="1"/>
    <col min="11548" max="11548" width="4.28515625" customWidth="1"/>
    <col min="11549" max="11549" width="4.85546875" customWidth="1"/>
    <col min="11550" max="11550" width="4.7109375" customWidth="1"/>
    <col min="11551" max="11551" width="4.42578125" customWidth="1"/>
    <col min="11552" max="11552" width="4.85546875" customWidth="1"/>
    <col min="11553" max="11553" width="4.7109375" customWidth="1"/>
    <col min="11554" max="11554" width="4.28515625" customWidth="1"/>
    <col min="11555" max="11555" width="4.42578125" customWidth="1"/>
    <col min="11556" max="11556" width="4.140625" customWidth="1"/>
    <col min="11557" max="11557" width="4.42578125" customWidth="1"/>
    <col min="11558" max="11558" width="4.28515625" customWidth="1"/>
    <col min="11559" max="11559" width="4.42578125" customWidth="1"/>
    <col min="11560" max="11560" width="4.28515625" customWidth="1"/>
    <col min="11561" max="11561" width="4.7109375" customWidth="1"/>
    <col min="11562" max="11562" width="4.42578125" customWidth="1"/>
    <col min="11563" max="11563" width="4.5703125" customWidth="1"/>
    <col min="11564" max="11564" width="4.85546875" customWidth="1"/>
    <col min="11565" max="11565" width="4.5703125" customWidth="1"/>
    <col min="11566" max="11566" width="0" hidden="1" customWidth="1"/>
    <col min="11567" max="11567" width="4.85546875" customWidth="1"/>
    <col min="11568" max="11568" width="4.42578125" customWidth="1"/>
    <col min="11569" max="11569" width="5" customWidth="1"/>
    <col min="11570" max="11572" width="5.28515625" bestFit="1" customWidth="1"/>
    <col min="11573" max="11573" width="4.7109375" customWidth="1"/>
    <col min="11574" max="11574" width="4.5703125" customWidth="1"/>
    <col min="11575" max="11577" width="5.28515625" bestFit="1" customWidth="1"/>
    <col min="11578" max="11578" width="0" hidden="1" customWidth="1"/>
    <col min="11579" max="11579" width="12.42578125" customWidth="1"/>
    <col min="11764" max="11764" width="12.7109375" customWidth="1"/>
    <col min="11765" max="11765" width="44.28515625" customWidth="1"/>
    <col min="11766" max="11766" width="18.42578125" customWidth="1"/>
    <col min="11767" max="11779" width="0" hidden="1" customWidth="1"/>
    <col min="11780" max="11780" width="5.140625" customWidth="1"/>
    <col min="11781" max="11781" width="4.42578125" customWidth="1"/>
    <col min="11782" max="11782" width="4.5703125" customWidth="1"/>
    <col min="11783" max="11783" width="4.140625" customWidth="1"/>
    <col min="11784" max="11784" width="4.28515625" customWidth="1"/>
    <col min="11785" max="11785" width="4.85546875" customWidth="1"/>
    <col min="11786" max="11786" width="4.42578125" customWidth="1"/>
    <col min="11787" max="11788" width="4.7109375" customWidth="1"/>
    <col min="11789" max="11789" width="4.5703125" customWidth="1"/>
    <col min="11790" max="11790" width="4.42578125" customWidth="1"/>
    <col min="11791" max="11791" width="4.28515625" customWidth="1"/>
    <col min="11792" max="11792" width="4.42578125" customWidth="1"/>
    <col min="11793" max="11793" width="4.140625" customWidth="1"/>
    <col min="11794" max="11794" width="4.42578125" customWidth="1"/>
    <col min="11795" max="11795" width="4.85546875" customWidth="1"/>
    <col min="11796" max="11796" width="5" customWidth="1"/>
    <col min="11797" max="11797" width="0" hidden="1" customWidth="1"/>
    <col min="11798" max="11798" width="3.7109375" customWidth="1"/>
    <col min="11799" max="11799" width="4" customWidth="1"/>
    <col min="11800" max="11800" width="5.140625" customWidth="1"/>
    <col min="11801" max="11801" width="4.42578125" customWidth="1"/>
    <col min="11802" max="11802" width="4.140625" customWidth="1"/>
    <col min="11803" max="11803" width="4.42578125" customWidth="1"/>
    <col min="11804" max="11804" width="4.28515625" customWidth="1"/>
    <col min="11805" max="11805" width="4.85546875" customWidth="1"/>
    <col min="11806" max="11806" width="4.7109375" customWidth="1"/>
    <col min="11807" max="11807" width="4.42578125" customWidth="1"/>
    <col min="11808" max="11808" width="4.85546875" customWidth="1"/>
    <col min="11809" max="11809" width="4.7109375" customWidth="1"/>
    <col min="11810" max="11810" width="4.28515625" customWidth="1"/>
    <col min="11811" max="11811" width="4.42578125" customWidth="1"/>
    <col min="11812" max="11812" width="4.140625" customWidth="1"/>
    <col min="11813" max="11813" width="4.42578125" customWidth="1"/>
    <col min="11814" max="11814" width="4.28515625" customWidth="1"/>
    <col min="11815" max="11815" width="4.42578125" customWidth="1"/>
    <col min="11816" max="11816" width="4.28515625" customWidth="1"/>
    <col min="11817" max="11817" width="4.7109375" customWidth="1"/>
    <col min="11818" max="11818" width="4.42578125" customWidth="1"/>
    <col min="11819" max="11819" width="4.5703125" customWidth="1"/>
    <col min="11820" max="11820" width="4.85546875" customWidth="1"/>
    <col min="11821" max="11821" width="4.5703125" customWidth="1"/>
    <col min="11822" max="11822" width="0" hidden="1" customWidth="1"/>
    <col min="11823" max="11823" width="4.85546875" customWidth="1"/>
    <col min="11824" max="11824" width="4.42578125" customWidth="1"/>
    <col min="11825" max="11825" width="5" customWidth="1"/>
    <col min="11826" max="11828" width="5.28515625" bestFit="1" customWidth="1"/>
    <col min="11829" max="11829" width="4.7109375" customWidth="1"/>
    <col min="11830" max="11830" width="4.5703125" customWidth="1"/>
    <col min="11831" max="11833" width="5.28515625" bestFit="1" customWidth="1"/>
    <col min="11834" max="11834" width="0" hidden="1" customWidth="1"/>
    <col min="11835" max="11835" width="12.42578125" customWidth="1"/>
    <col min="12020" max="12020" width="12.7109375" customWidth="1"/>
    <col min="12021" max="12021" width="44.28515625" customWidth="1"/>
    <col min="12022" max="12022" width="18.42578125" customWidth="1"/>
    <col min="12023" max="12035" width="0" hidden="1" customWidth="1"/>
    <col min="12036" max="12036" width="5.140625" customWidth="1"/>
    <col min="12037" max="12037" width="4.42578125" customWidth="1"/>
    <col min="12038" max="12038" width="4.5703125" customWidth="1"/>
    <col min="12039" max="12039" width="4.140625" customWidth="1"/>
    <col min="12040" max="12040" width="4.28515625" customWidth="1"/>
    <col min="12041" max="12041" width="4.85546875" customWidth="1"/>
    <col min="12042" max="12042" width="4.42578125" customWidth="1"/>
    <col min="12043" max="12044" width="4.7109375" customWidth="1"/>
    <col min="12045" max="12045" width="4.5703125" customWidth="1"/>
    <col min="12046" max="12046" width="4.42578125" customWidth="1"/>
    <col min="12047" max="12047" width="4.28515625" customWidth="1"/>
    <col min="12048" max="12048" width="4.42578125" customWidth="1"/>
    <col min="12049" max="12049" width="4.140625" customWidth="1"/>
    <col min="12050" max="12050" width="4.42578125" customWidth="1"/>
    <col min="12051" max="12051" width="4.85546875" customWidth="1"/>
    <col min="12052" max="12052" width="5" customWidth="1"/>
    <col min="12053" max="12053" width="0" hidden="1" customWidth="1"/>
    <col min="12054" max="12054" width="3.7109375" customWidth="1"/>
    <col min="12055" max="12055" width="4" customWidth="1"/>
    <col min="12056" max="12056" width="5.140625" customWidth="1"/>
    <col min="12057" max="12057" width="4.42578125" customWidth="1"/>
    <col min="12058" max="12058" width="4.140625" customWidth="1"/>
    <col min="12059" max="12059" width="4.42578125" customWidth="1"/>
    <col min="12060" max="12060" width="4.28515625" customWidth="1"/>
    <col min="12061" max="12061" width="4.85546875" customWidth="1"/>
    <col min="12062" max="12062" width="4.7109375" customWidth="1"/>
    <col min="12063" max="12063" width="4.42578125" customWidth="1"/>
    <col min="12064" max="12064" width="4.85546875" customWidth="1"/>
    <col min="12065" max="12065" width="4.7109375" customWidth="1"/>
    <col min="12066" max="12066" width="4.28515625" customWidth="1"/>
    <col min="12067" max="12067" width="4.42578125" customWidth="1"/>
    <col min="12068" max="12068" width="4.140625" customWidth="1"/>
    <col min="12069" max="12069" width="4.42578125" customWidth="1"/>
    <col min="12070" max="12070" width="4.28515625" customWidth="1"/>
    <col min="12071" max="12071" width="4.42578125" customWidth="1"/>
    <col min="12072" max="12072" width="4.28515625" customWidth="1"/>
    <col min="12073" max="12073" width="4.7109375" customWidth="1"/>
    <col min="12074" max="12074" width="4.42578125" customWidth="1"/>
    <col min="12075" max="12075" width="4.5703125" customWidth="1"/>
    <col min="12076" max="12076" width="4.85546875" customWidth="1"/>
    <col min="12077" max="12077" width="4.5703125" customWidth="1"/>
    <col min="12078" max="12078" width="0" hidden="1" customWidth="1"/>
    <col min="12079" max="12079" width="4.85546875" customWidth="1"/>
    <col min="12080" max="12080" width="4.42578125" customWidth="1"/>
    <col min="12081" max="12081" width="5" customWidth="1"/>
    <col min="12082" max="12084" width="5.28515625" bestFit="1" customWidth="1"/>
    <col min="12085" max="12085" width="4.7109375" customWidth="1"/>
    <col min="12086" max="12086" width="4.5703125" customWidth="1"/>
    <col min="12087" max="12089" width="5.28515625" bestFit="1" customWidth="1"/>
    <col min="12090" max="12090" width="0" hidden="1" customWidth="1"/>
    <col min="12091" max="12091" width="12.42578125" customWidth="1"/>
    <col min="12276" max="12276" width="12.7109375" customWidth="1"/>
    <col min="12277" max="12277" width="44.28515625" customWidth="1"/>
    <col min="12278" max="12278" width="18.42578125" customWidth="1"/>
    <col min="12279" max="12291" width="0" hidden="1" customWidth="1"/>
    <col min="12292" max="12292" width="5.140625" customWidth="1"/>
    <col min="12293" max="12293" width="4.42578125" customWidth="1"/>
    <col min="12294" max="12294" width="4.5703125" customWidth="1"/>
    <col min="12295" max="12295" width="4.140625" customWidth="1"/>
    <col min="12296" max="12296" width="4.28515625" customWidth="1"/>
    <col min="12297" max="12297" width="4.85546875" customWidth="1"/>
    <col min="12298" max="12298" width="4.42578125" customWidth="1"/>
    <col min="12299" max="12300" width="4.7109375" customWidth="1"/>
    <col min="12301" max="12301" width="4.5703125" customWidth="1"/>
    <col min="12302" max="12302" width="4.42578125" customWidth="1"/>
    <col min="12303" max="12303" width="4.28515625" customWidth="1"/>
    <col min="12304" max="12304" width="4.42578125" customWidth="1"/>
    <col min="12305" max="12305" width="4.140625" customWidth="1"/>
    <col min="12306" max="12306" width="4.42578125" customWidth="1"/>
    <col min="12307" max="12307" width="4.85546875" customWidth="1"/>
    <col min="12308" max="12308" width="5" customWidth="1"/>
    <col min="12309" max="12309" width="0" hidden="1" customWidth="1"/>
    <col min="12310" max="12310" width="3.7109375" customWidth="1"/>
    <col min="12311" max="12311" width="4" customWidth="1"/>
    <col min="12312" max="12312" width="5.140625" customWidth="1"/>
    <col min="12313" max="12313" width="4.42578125" customWidth="1"/>
    <col min="12314" max="12314" width="4.140625" customWidth="1"/>
    <col min="12315" max="12315" width="4.42578125" customWidth="1"/>
    <col min="12316" max="12316" width="4.28515625" customWidth="1"/>
    <col min="12317" max="12317" width="4.85546875" customWidth="1"/>
    <col min="12318" max="12318" width="4.7109375" customWidth="1"/>
    <col min="12319" max="12319" width="4.42578125" customWidth="1"/>
    <col min="12320" max="12320" width="4.85546875" customWidth="1"/>
    <col min="12321" max="12321" width="4.7109375" customWidth="1"/>
    <col min="12322" max="12322" width="4.28515625" customWidth="1"/>
    <col min="12323" max="12323" width="4.42578125" customWidth="1"/>
    <col min="12324" max="12324" width="4.140625" customWidth="1"/>
    <col min="12325" max="12325" width="4.42578125" customWidth="1"/>
    <col min="12326" max="12326" width="4.28515625" customWidth="1"/>
    <col min="12327" max="12327" width="4.42578125" customWidth="1"/>
    <col min="12328" max="12328" width="4.28515625" customWidth="1"/>
    <col min="12329" max="12329" width="4.7109375" customWidth="1"/>
    <col min="12330" max="12330" width="4.42578125" customWidth="1"/>
    <col min="12331" max="12331" width="4.5703125" customWidth="1"/>
    <col min="12332" max="12332" width="4.85546875" customWidth="1"/>
    <col min="12333" max="12333" width="4.5703125" customWidth="1"/>
    <col min="12334" max="12334" width="0" hidden="1" customWidth="1"/>
    <col min="12335" max="12335" width="4.85546875" customWidth="1"/>
    <col min="12336" max="12336" width="4.42578125" customWidth="1"/>
    <col min="12337" max="12337" width="5" customWidth="1"/>
    <col min="12338" max="12340" width="5.28515625" bestFit="1" customWidth="1"/>
    <col min="12341" max="12341" width="4.7109375" customWidth="1"/>
    <col min="12342" max="12342" width="4.5703125" customWidth="1"/>
    <col min="12343" max="12345" width="5.28515625" bestFit="1" customWidth="1"/>
    <col min="12346" max="12346" width="0" hidden="1" customWidth="1"/>
    <col min="12347" max="12347" width="12.42578125" customWidth="1"/>
    <col min="12532" max="12532" width="12.7109375" customWidth="1"/>
    <col min="12533" max="12533" width="44.28515625" customWidth="1"/>
    <col min="12534" max="12534" width="18.42578125" customWidth="1"/>
    <col min="12535" max="12547" width="0" hidden="1" customWidth="1"/>
    <col min="12548" max="12548" width="5.140625" customWidth="1"/>
    <col min="12549" max="12549" width="4.42578125" customWidth="1"/>
    <col min="12550" max="12550" width="4.5703125" customWidth="1"/>
    <col min="12551" max="12551" width="4.140625" customWidth="1"/>
    <col min="12552" max="12552" width="4.28515625" customWidth="1"/>
    <col min="12553" max="12553" width="4.85546875" customWidth="1"/>
    <col min="12554" max="12554" width="4.42578125" customWidth="1"/>
    <col min="12555" max="12556" width="4.7109375" customWidth="1"/>
    <col min="12557" max="12557" width="4.5703125" customWidth="1"/>
    <col min="12558" max="12558" width="4.42578125" customWidth="1"/>
    <col min="12559" max="12559" width="4.28515625" customWidth="1"/>
    <col min="12560" max="12560" width="4.42578125" customWidth="1"/>
    <col min="12561" max="12561" width="4.140625" customWidth="1"/>
    <col min="12562" max="12562" width="4.42578125" customWidth="1"/>
    <col min="12563" max="12563" width="4.85546875" customWidth="1"/>
    <col min="12564" max="12564" width="5" customWidth="1"/>
    <col min="12565" max="12565" width="0" hidden="1" customWidth="1"/>
    <col min="12566" max="12566" width="3.7109375" customWidth="1"/>
    <col min="12567" max="12567" width="4" customWidth="1"/>
    <col min="12568" max="12568" width="5.140625" customWidth="1"/>
    <col min="12569" max="12569" width="4.42578125" customWidth="1"/>
    <col min="12570" max="12570" width="4.140625" customWidth="1"/>
    <col min="12571" max="12571" width="4.42578125" customWidth="1"/>
    <col min="12572" max="12572" width="4.28515625" customWidth="1"/>
    <col min="12573" max="12573" width="4.85546875" customWidth="1"/>
    <col min="12574" max="12574" width="4.7109375" customWidth="1"/>
    <col min="12575" max="12575" width="4.42578125" customWidth="1"/>
    <col min="12576" max="12576" width="4.85546875" customWidth="1"/>
    <col min="12577" max="12577" width="4.7109375" customWidth="1"/>
    <col min="12578" max="12578" width="4.28515625" customWidth="1"/>
    <col min="12579" max="12579" width="4.42578125" customWidth="1"/>
    <col min="12580" max="12580" width="4.140625" customWidth="1"/>
    <col min="12581" max="12581" width="4.42578125" customWidth="1"/>
    <col min="12582" max="12582" width="4.28515625" customWidth="1"/>
    <col min="12583" max="12583" width="4.42578125" customWidth="1"/>
    <col min="12584" max="12584" width="4.28515625" customWidth="1"/>
    <col min="12585" max="12585" width="4.7109375" customWidth="1"/>
    <col min="12586" max="12586" width="4.42578125" customWidth="1"/>
    <col min="12587" max="12587" width="4.5703125" customWidth="1"/>
    <col min="12588" max="12588" width="4.85546875" customWidth="1"/>
    <col min="12589" max="12589" width="4.5703125" customWidth="1"/>
    <col min="12590" max="12590" width="0" hidden="1" customWidth="1"/>
    <col min="12591" max="12591" width="4.85546875" customWidth="1"/>
    <col min="12592" max="12592" width="4.42578125" customWidth="1"/>
    <col min="12593" max="12593" width="5" customWidth="1"/>
    <col min="12594" max="12596" width="5.28515625" bestFit="1" customWidth="1"/>
    <col min="12597" max="12597" width="4.7109375" customWidth="1"/>
    <col min="12598" max="12598" width="4.5703125" customWidth="1"/>
    <col min="12599" max="12601" width="5.28515625" bestFit="1" customWidth="1"/>
    <col min="12602" max="12602" width="0" hidden="1" customWidth="1"/>
    <col min="12603" max="12603" width="12.42578125" customWidth="1"/>
    <col min="12788" max="12788" width="12.7109375" customWidth="1"/>
    <col min="12789" max="12789" width="44.28515625" customWidth="1"/>
    <col min="12790" max="12790" width="18.42578125" customWidth="1"/>
    <col min="12791" max="12803" width="0" hidden="1" customWidth="1"/>
    <col min="12804" max="12804" width="5.140625" customWidth="1"/>
    <col min="12805" max="12805" width="4.42578125" customWidth="1"/>
    <col min="12806" max="12806" width="4.5703125" customWidth="1"/>
    <col min="12807" max="12807" width="4.140625" customWidth="1"/>
    <col min="12808" max="12808" width="4.28515625" customWidth="1"/>
    <col min="12809" max="12809" width="4.85546875" customWidth="1"/>
    <col min="12810" max="12810" width="4.42578125" customWidth="1"/>
    <col min="12811" max="12812" width="4.7109375" customWidth="1"/>
    <col min="12813" max="12813" width="4.5703125" customWidth="1"/>
    <col min="12814" max="12814" width="4.42578125" customWidth="1"/>
    <col min="12815" max="12815" width="4.28515625" customWidth="1"/>
    <col min="12816" max="12816" width="4.42578125" customWidth="1"/>
    <col min="12817" max="12817" width="4.140625" customWidth="1"/>
    <col min="12818" max="12818" width="4.42578125" customWidth="1"/>
    <col min="12819" max="12819" width="4.85546875" customWidth="1"/>
    <col min="12820" max="12820" width="5" customWidth="1"/>
    <col min="12821" max="12821" width="0" hidden="1" customWidth="1"/>
    <col min="12822" max="12822" width="3.7109375" customWidth="1"/>
    <col min="12823" max="12823" width="4" customWidth="1"/>
    <col min="12824" max="12824" width="5.140625" customWidth="1"/>
    <col min="12825" max="12825" width="4.42578125" customWidth="1"/>
    <col min="12826" max="12826" width="4.140625" customWidth="1"/>
    <col min="12827" max="12827" width="4.42578125" customWidth="1"/>
    <col min="12828" max="12828" width="4.28515625" customWidth="1"/>
    <col min="12829" max="12829" width="4.85546875" customWidth="1"/>
    <col min="12830" max="12830" width="4.7109375" customWidth="1"/>
    <col min="12831" max="12831" width="4.42578125" customWidth="1"/>
    <col min="12832" max="12832" width="4.85546875" customWidth="1"/>
    <col min="12833" max="12833" width="4.7109375" customWidth="1"/>
    <col min="12834" max="12834" width="4.28515625" customWidth="1"/>
    <col min="12835" max="12835" width="4.42578125" customWidth="1"/>
    <col min="12836" max="12836" width="4.140625" customWidth="1"/>
    <col min="12837" max="12837" width="4.42578125" customWidth="1"/>
    <col min="12838" max="12838" width="4.28515625" customWidth="1"/>
    <col min="12839" max="12839" width="4.42578125" customWidth="1"/>
    <col min="12840" max="12840" width="4.28515625" customWidth="1"/>
    <col min="12841" max="12841" width="4.7109375" customWidth="1"/>
    <col min="12842" max="12842" width="4.42578125" customWidth="1"/>
    <col min="12843" max="12843" width="4.5703125" customWidth="1"/>
    <col min="12844" max="12844" width="4.85546875" customWidth="1"/>
    <col min="12845" max="12845" width="4.5703125" customWidth="1"/>
    <col min="12846" max="12846" width="0" hidden="1" customWidth="1"/>
    <col min="12847" max="12847" width="4.85546875" customWidth="1"/>
    <col min="12848" max="12848" width="4.42578125" customWidth="1"/>
    <col min="12849" max="12849" width="5" customWidth="1"/>
    <col min="12850" max="12852" width="5.28515625" bestFit="1" customWidth="1"/>
    <col min="12853" max="12853" width="4.7109375" customWidth="1"/>
    <col min="12854" max="12854" width="4.5703125" customWidth="1"/>
    <col min="12855" max="12857" width="5.28515625" bestFit="1" customWidth="1"/>
    <col min="12858" max="12858" width="0" hidden="1" customWidth="1"/>
    <col min="12859" max="12859" width="12.42578125" customWidth="1"/>
    <col min="13044" max="13044" width="12.7109375" customWidth="1"/>
    <col min="13045" max="13045" width="44.28515625" customWidth="1"/>
    <col min="13046" max="13046" width="18.42578125" customWidth="1"/>
    <col min="13047" max="13059" width="0" hidden="1" customWidth="1"/>
    <col min="13060" max="13060" width="5.140625" customWidth="1"/>
    <col min="13061" max="13061" width="4.42578125" customWidth="1"/>
    <col min="13062" max="13062" width="4.5703125" customWidth="1"/>
    <col min="13063" max="13063" width="4.140625" customWidth="1"/>
    <col min="13064" max="13064" width="4.28515625" customWidth="1"/>
    <col min="13065" max="13065" width="4.85546875" customWidth="1"/>
    <col min="13066" max="13066" width="4.42578125" customWidth="1"/>
    <col min="13067" max="13068" width="4.7109375" customWidth="1"/>
    <col min="13069" max="13069" width="4.5703125" customWidth="1"/>
    <col min="13070" max="13070" width="4.42578125" customWidth="1"/>
    <col min="13071" max="13071" width="4.28515625" customWidth="1"/>
    <col min="13072" max="13072" width="4.42578125" customWidth="1"/>
    <col min="13073" max="13073" width="4.140625" customWidth="1"/>
    <col min="13074" max="13074" width="4.42578125" customWidth="1"/>
    <col min="13075" max="13075" width="4.85546875" customWidth="1"/>
    <col min="13076" max="13076" width="5" customWidth="1"/>
    <col min="13077" max="13077" width="0" hidden="1" customWidth="1"/>
    <col min="13078" max="13078" width="3.7109375" customWidth="1"/>
    <col min="13079" max="13079" width="4" customWidth="1"/>
    <col min="13080" max="13080" width="5.140625" customWidth="1"/>
    <col min="13081" max="13081" width="4.42578125" customWidth="1"/>
    <col min="13082" max="13082" width="4.140625" customWidth="1"/>
    <col min="13083" max="13083" width="4.42578125" customWidth="1"/>
    <col min="13084" max="13084" width="4.28515625" customWidth="1"/>
    <col min="13085" max="13085" width="4.85546875" customWidth="1"/>
    <col min="13086" max="13086" width="4.7109375" customWidth="1"/>
    <col min="13087" max="13087" width="4.42578125" customWidth="1"/>
    <col min="13088" max="13088" width="4.85546875" customWidth="1"/>
    <col min="13089" max="13089" width="4.7109375" customWidth="1"/>
    <col min="13090" max="13090" width="4.28515625" customWidth="1"/>
    <col min="13091" max="13091" width="4.42578125" customWidth="1"/>
    <col min="13092" max="13092" width="4.140625" customWidth="1"/>
    <col min="13093" max="13093" width="4.42578125" customWidth="1"/>
    <col min="13094" max="13094" width="4.28515625" customWidth="1"/>
    <col min="13095" max="13095" width="4.42578125" customWidth="1"/>
    <col min="13096" max="13096" width="4.28515625" customWidth="1"/>
    <col min="13097" max="13097" width="4.7109375" customWidth="1"/>
    <col min="13098" max="13098" width="4.42578125" customWidth="1"/>
    <col min="13099" max="13099" width="4.5703125" customWidth="1"/>
    <col min="13100" max="13100" width="4.85546875" customWidth="1"/>
    <col min="13101" max="13101" width="4.5703125" customWidth="1"/>
    <col min="13102" max="13102" width="0" hidden="1" customWidth="1"/>
    <col min="13103" max="13103" width="4.85546875" customWidth="1"/>
    <col min="13104" max="13104" width="4.42578125" customWidth="1"/>
    <col min="13105" max="13105" width="5" customWidth="1"/>
    <col min="13106" max="13108" width="5.28515625" bestFit="1" customWidth="1"/>
    <col min="13109" max="13109" width="4.7109375" customWidth="1"/>
    <col min="13110" max="13110" width="4.5703125" customWidth="1"/>
    <col min="13111" max="13113" width="5.28515625" bestFit="1" customWidth="1"/>
    <col min="13114" max="13114" width="0" hidden="1" customWidth="1"/>
    <col min="13115" max="13115" width="12.42578125" customWidth="1"/>
    <col min="13300" max="13300" width="12.7109375" customWidth="1"/>
    <col min="13301" max="13301" width="44.28515625" customWidth="1"/>
    <col min="13302" max="13302" width="18.42578125" customWidth="1"/>
    <col min="13303" max="13315" width="0" hidden="1" customWidth="1"/>
    <col min="13316" max="13316" width="5.140625" customWidth="1"/>
    <col min="13317" max="13317" width="4.42578125" customWidth="1"/>
    <col min="13318" max="13318" width="4.5703125" customWidth="1"/>
    <col min="13319" max="13319" width="4.140625" customWidth="1"/>
    <col min="13320" max="13320" width="4.28515625" customWidth="1"/>
    <col min="13321" max="13321" width="4.85546875" customWidth="1"/>
    <col min="13322" max="13322" width="4.42578125" customWidth="1"/>
    <col min="13323" max="13324" width="4.7109375" customWidth="1"/>
    <col min="13325" max="13325" width="4.5703125" customWidth="1"/>
    <col min="13326" max="13326" width="4.42578125" customWidth="1"/>
    <col min="13327" max="13327" width="4.28515625" customWidth="1"/>
    <col min="13328" max="13328" width="4.42578125" customWidth="1"/>
    <col min="13329" max="13329" width="4.140625" customWidth="1"/>
    <col min="13330" max="13330" width="4.42578125" customWidth="1"/>
    <col min="13331" max="13331" width="4.85546875" customWidth="1"/>
    <col min="13332" max="13332" width="5" customWidth="1"/>
    <col min="13333" max="13333" width="0" hidden="1" customWidth="1"/>
    <col min="13334" max="13334" width="3.7109375" customWidth="1"/>
    <col min="13335" max="13335" width="4" customWidth="1"/>
    <col min="13336" max="13336" width="5.140625" customWidth="1"/>
    <col min="13337" max="13337" width="4.42578125" customWidth="1"/>
    <col min="13338" max="13338" width="4.140625" customWidth="1"/>
    <col min="13339" max="13339" width="4.42578125" customWidth="1"/>
    <col min="13340" max="13340" width="4.28515625" customWidth="1"/>
    <col min="13341" max="13341" width="4.85546875" customWidth="1"/>
    <col min="13342" max="13342" width="4.7109375" customWidth="1"/>
    <col min="13343" max="13343" width="4.42578125" customWidth="1"/>
    <col min="13344" max="13344" width="4.85546875" customWidth="1"/>
    <col min="13345" max="13345" width="4.7109375" customWidth="1"/>
    <col min="13346" max="13346" width="4.28515625" customWidth="1"/>
    <col min="13347" max="13347" width="4.42578125" customWidth="1"/>
    <col min="13348" max="13348" width="4.140625" customWidth="1"/>
    <col min="13349" max="13349" width="4.42578125" customWidth="1"/>
    <col min="13350" max="13350" width="4.28515625" customWidth="1"/>
    <col min="13351" max="13351" width="4.42578125" customWidth="1"/>
    <col min="13352" max="13352" width="4.28515625" customWidth="1"/>
    <col min="13353" max="13353" width="4.7109375" customWidth="1"/>
    <col min="13354" max="13354" width="4.42578125" customWidth="1"/>
    <col min="13355" max="13355" width="4.5703125" customWidth="1"/>
    <col min="13356" max="13356" width="4.85546875" customWidth="1"/>
    <col min="13357" max="13357" width="4.5703125" customWidth="1"/>
    <col min="13358" max="13358" width="0" hidden="1" customWidth="1"/>
    <col min="13359" max="13359" width="4.85546875" customWidth="1"/>
    <col min="13360" max="13360" width="4.42578125" customWidth="1"/>
    <col min="13361" max="13361" width="5" customWidth="1"/>
    <col min="13362" max="13364" width="5.28515625" bestFit="1" customWidth="1"/>
    <col min="13365" max="13365" width="4.7109375" customWidth="1"/>
    <col min="13366" max="13366" width="4.5703125" customWidth="1"/>
    <col min="13367" max="13369" width="5.28515625" bestFit="1" customWidth="1"/>
    <col min="13370" max="13370" width="0" hidden="1" customWidth="1"/>
    <col min="13371" max="13371" width="12.42578125" customWidth="1"/>
    <col min="13556" max="13556" width="12.7109375" customWidth="1"/>
    <col min="13557" max="13557" width="44.28515625" customWidth="1"/>
    <col min="13558" max="13558" width="18.42578125" customWidth="1"/>
    <col min="13559" max="13571" width="0" hidden="1" customWidth="1"/>
    <col min="13572" max="13572" width="5.140625" customWidth="1"/>
    <col min="13573" max="13573" width="4.42578125" customWidth="1"/>
    <col min="13574" max="13574" width="4.5703125" customWidth="1"/>
    <col min="13575" max="13575" width="4.140625" customWidth="1"/>
    <col min="13576" max="13576" width="4.28515625" customWidth="1"/>
    <col min="13577" max="13577" width="4.85546875" customWidth="1"/>
    <col min="13578" max="13578" width="4.42578125" customWidth="1"/>
    <col min="13579" max="13580" width="4.7109375" customWidth="1"/>
    <col min="13581" max="13581" width="4.5703125" customWidth="1"/>
    <col min="13582" max="13582" width="4.42578125" customWidth="1"/>
    <col min="13583" max="13583" width="4.28515625" customWidth="1"/>
    <col min="13584" max="13584" width="4.42578125" customWidth="1"/>
    <col min="13585" max="13585" width="4.140625" customWidth="1"/>
    <col min="13586" max="13586" width="4.42578125" customWidth="1"/>
    <col min="13587" max="13587" width="4.85546875" customWidth="1"/>
    <col min="13588" max="13588" width="5" customWidth="1"/>
    <col min="13589" max="13589" width="0" hidden="1" customWidth="1"/>
    <col min="13590" max="13590" width="3.7109375" customWidth="1"/>
    <col min="13591" max="13591" width="4" customWidth="1"/>
    <col min="13592" max="13592" width="5.140625" customWidth="1"/>
    <col min="13593" max="13593" width="4.42578125" customWidth="1"/>
    <col min="13594" max="13594" width="4.140625" customWidth="1"/>
    <col min="13595" max="13595" width="4.42578125" customWidth="1"/>
    <col min="13596" max="13596" width="4.28515625" customWidth="1"/>
    <col min="13597" max="13597" width="4.85546875" customWidth="1"/>
    <col min="13598" max="13598" width="4.7109375" customWidth="1"/>
    <col min="13599" max="13599" width="4.42578125" customWidth="1"/>
    <col min="13600" max="13600" width="4.85546875" customWidth="1"/>
    <col min="13601" max="13601" width="4.7109375" customWidth="1"/>
    <col min="13602" max="13602" width="4.28515625" customWidth="1"/>
    <col min="13603" max="13603" width="4.42578125" customWidth="1"/>
    <col min="13604" max="13604" width="4.140625" customWidth="1"/>
    <col min="13605" max="13605" width="4.42578125" customWidth="1"/>
    <col min="13606" max="13606" width="4.28515625" customWidth="1"/>
    <col min="13607" max="13607" width="4.42578125" customWidth="1"/>
    <col min="13608" max="13608" width="4.28515625" customWidth="1"/>
    <col min="13609" max="13609" width="4.7109375" customWidth="1"/>
    <col min="13610" max="13610" width="4.42578125" customWidth="1"/>
    <col min="13611" max="13611" width="4.5703125" customWidth="1"/>
    <col min="13612" max="13612" width="4.85546875" customWidth="1"/>
    <col min="13613" max="13613" width="4.5703125" customWidth="1"/>
    <col min="13614" max="13614" width="0" hidden="1" customWidth="1"/>
    <col min="13615" max="13615" width="4.85546875" customWidth="1"/>
    <col min="13616" max="13616" width="4.42578125" customWidth="1"/>
    <col min="13617" max="13617" width="5" customWidth="1"/>
    <col min="13618" max="13620" width="5.28515625" bestFit="1" customWidth="1"/>
    <col min="13621" max="13621" width="4.7109375" customWidth="1"/>
    <col min="13622" max="13622" width="4.5703125" customWidth="1"/>
    <col min="13623" max="13625" width="5.28515625" bestFit="1" customWidth="1"/>
    <col min="13626" max="13626" width="0" hidden="1" customWidth="1"/>
    <col min="13627" max="13627" width="12.42578125" customWidth="1"/>
    <col min="13812" max="13812" width="12.7109375" customWidth="1"/>
    <col min="13813" max="13813" width="44.28515625" customWidth="1"/>
    <col min="13814" max="13814" width="18.42578125" customWidth="1"/>
    <col min="13815" max="13827" width="0" hidden="1" customWidth="1"/>
    <col min="13828" max="13828" width="5.140625" customWidth="1"/>
    <col min="13829" max="13829" width="4.42578125" customWidth="1"/>
    <col min="13830" max="13830" width="4.5703125" customWidth="1"/>
    <col min="13831" max="13831" width="4.140625" customWidth="1"/>
    <col min="13832" max="13832" width="4.28515625" customWidth="1"/>
    <col min="13833" max="13833" width="4.85546875" customWidth="1"/>
    <col min="13834" max="13834" width="4.42578125" customWidth="1"/>
    <col min="13835" max="13836" width="4.7109375" customWidth="1"/>
    <col min="13837" max="13837" width="4.5703125" customWidth="1"/>
    <col min="13838" max="13838" width="4.42578125" customWidth="1"/>
    <col min="13839" max="13839" width="4.28515625" customWidth="1"/>
    <col min="13840" max="13840" width="4.42578125" customWidth="1"/>
    <col min="13841" max="13841" width="4.140625" customWidth="1"/>
    <col min="13842" max="13842" width="4.42578125" customWidth="1"/>
    <col min="13843" max="13843" width="4.85546875" customWidth="1"/>
    <col min="13844" max="13844" width="5" customWidth="1"/>
    <col min="13845" max="13845" width="0" hidden="1" customWidth="1"/>
    <col min="13846" max="13846" width="3.7109375" customWidth="1"/>
    <col min="13847" max="13847" width="4" customWidth="1"/>
    <col min="13848" max="13848" width="5.140625" customWidth="1"/>
    <col min="13849" max="13849" width="4.42578125" customWidth="1"/>
    <col min="13850" max="13850" width="4.140625" customWidth="1"/>
    <col min="13851" max="13851" width="4.42578125" customWidth="1"/>
    <col min="13852" max="13852" width="4.28515625" customWidth="1"/>
    <col min="13853" max="13853" width="4.85546875" customWidth="1"/>
    <col min="13854" max="13854" width="4.7109375" customWidth="1"/>
    <col min="13855" max="13855" width="4.42578125" customWidth="1"/>
    <col min="13856" max="13856" width="4.85546875" customWidth="1"/>
    <col min="13857" max="13857" width="4.7109375" customWidth="1"/>
    <col min="13858" max="13858" width="4.28515625" customWidth="1"/>
    <col min="13859" max="13859" width="4.42578125" customWidth="1"/>
    <col min="13860" max="13860" width="4.140625" customWidth="1"/>
    <col min="13861" max="13861" width="4.42578125" customWidth="1"/>
    <col min="13862" max="13862" width="4.28515625" customWidth="1"/>
    <col min="13863" max="13863" width="4.42578125" customWidth="1"/>
    <col min="13864" max="13864" width="4.28515625" customWidth="1"/>
    <col min="13865" max="13865" width="4.7109375" customWidth="1"/>
    <col min="13866" max="13866" width="4.42578125" customWidth="1"/>
    <col min="13867" max="13867" width="4.5703125" customWidth="1"/>
    <col min="13868" max="13868" width="4.85546875" customWidth="1"/>
    <col min="13869" max="13869" width="4.5703125" customWidth="1"/>
    <col min="13870" max="13870" width="0" hidden="1" customWidth="1"/>
    <col min="13871" max="13871" width="4.85546875" customWidth="1"/>
    <col min="13872" max="13872" width="4.42578125" customWidth="1"/>
    <col min="13873" max="13873" width="5" customWidth="1"/>
    <col min="13874" max="13876" width="5.28515625" bestFit="1" customWidth="1"/>
    <col min="13877" max="13877" width="4.7109375" customWidth="1"/>
    <col min="13878" max="13878" width="4.5703125" customWidth="1"/>
    <col min="13879" max="13881" width="5.28515625" bestFit="1" customWidth="1"/>
    <col min="13882" max="13882" width="0" hidden="1" customWidth="1"/>
    <col min="13883" max="13883" width="12.42578125" customWidth="1"/>
    <col min="14068" max="14068" width="12.7109375" customWidth="1"/>
    <col min="14069" max="14069" width="44.28515625" customWidth="1"/>
    <col min="14070" max="14070" width="18.42578125" customWidth="1"/>
    <col min="14071" max="14083" width="0" hidden="1" customWidth="1"/>
    <col min="14084" max="14084" width="5.140625" customWidth="1"/>
    <col min="14085" max="14085" width="4.42578125" customWidth="1"/>
    <col min="14086" max="14086" width="4.5703125" customWidth="1"/>
    <col min="14087" max="14087" width="4.140625" customWidth="1"/>
    <col min="14088" max="14088" width="4.28515625" customWidth="1"/>
    <col min="14089" max="14089" width="4.85546875" customWidth="1"/>
    <col min="14090" max="14090" width="4.42578125" customWidth="1"/>
    <col min="14091" max="14092" width="4.7109375" customWidth="1"/>
    <col min="14093" max="14093" width="4.5703125" customWidth="1"/>
    <col min="14094" max="14094" width="4.42578125" customWidth="1"/>
    <col min="14095" max="14095" width="4.28515625" customWidth="1"/>
    <col min="14096" max="14096" width="4.42578125" customWidth="1"/>
    <col min="14097" max="14097" width="4.140625" customWidth="1"/>
    <col min="14098" max="14098" width="4.42578125" customWidth="1"/>
    <col min="14099" max="14099" width="4.85546875" customWidth="1"/>
    <col min="14100" max="14100" width="5" customWidth="1"/>
    <col min="14101" max="14101" width="0" hidden="1" customWidth="1"/>
    <col min="14102" max="14102" width="3.7109375" customWidth="1"/>
    <col min="14103" max="14103" width="4" customWidth="1"/>
    <col min="14104" max="14104" width="5.140625" customWidth="1"/>
    <col min="14105" max="14105" width="4.42578125" customWidth="1"/>
    <col min="14106" max="14106" width="4.140625" customWidth="1"/>
    <col min="14107" max="14107" width="4.42578125" customWidth="1"/>
    <col min="14108" max="14108" width="4.28515625" customWidth="1"/>
    <col min="14109" max="14109" width="4.85546875" customWidth="1"/>
    <col min="14110" max="14110" width="4.7109375" customWidth="1"/>
    <col min="14111" max="14111" width="4.42578125" customWidth="1"/>
    <col min="14112" max="14112" width="4.85546875" customWidth="1"/>
    <col min="14113" max="14113" width="4.7109375" customWidth="1"/>
    <col min="14114" max="14114" width="4.28515625" customWidth="1"/>
    <col min="14115" max="14115" width="4.42578125" customWidth="1"/>
    <col min="14116" max="14116" width="4.140625" customWidth="1"/>
    <col min="14117" max="14117" width="4.42578125" customWidth="1"/>
    <col min="14118" max="14118" width="4.28515625" customWidth="1"/>
    <col min="14119" max="14119" width="4.42578125" customWidth="1"/>
    <col min="14120" max="14120" width="4.28515625" customWidth="1"/>
    <col min="14121" max="14121" width="4.7109375" customWidth="1"/>
    <col min="14122" max="14122" width="4.42578125" customWidth="1"/>
    <col min="14123" max="14123" width="4.5703125" customWidth="1"/>
    <col min="14124" max="14124" width="4.85546875" customWidth="1"/>
    <col min="14125" max="14125" width="4.5703125" customWidth="1"/>
    <col min="14126" max="14126" width="0" hidden="1" customWidth="1"/>
    <col min="14127" max="14127" width="4.85546875" customWidth="1"/>
    <col min="14128" max="14128" width="4.42578125" customWidth="1"/>
    <col min="14129" max="14129" width="5" customWidth="1"/>
    <col min="14130" max="14132" width="5.28515625" bestFit="1" customWidth="1"/>
    <col min="14133" max="14133" width="4.7109375" customWidth="1"/>
    <col min="14134" max="14134" width="4.5703125" customWidth="1"/>
    <col min="14135" max="14137" width="5.28515625" bestFit="1" customWidth="1"/>
    <col min="14138" max="14138" width="0" hidden="1" customWidth="1"/>
    <col min="14139" max="14139" width="12.42578125" customWidth="1"/>
    <col min="14324" max="14324" width="12.7109375" customWidth="1"/>
    <col min="14325" max="14325" width="44.28515625" customWidth="1"/>
    <col min="14326" max="14326" width="18.42578125" customWidth="1"/>
    <col min="14327" max="14339" width="0" hidden="1" customWidth="1"/>
    <col min="14340" max="14340" width="5.140625" customWidth="1"/>
    <col min="14341" max="14341" width="4.42578125" customWidth="1"/>
    <col min="14342" max="14342" width="4.5703125" customWidth="1"/>
    <col min="14343" max="14343" width="4.140625" customWidth="1"/>
    <col min="14344" max="14344" width="4.28515625" customWidth="1"/>
    <col min="14345" max="14345" width="4.85546875" customWidth="1"/>
    <col min="14346" max="14346" width="4.42578125" customWidth="1"/>
    <col min="14347" max="14348" width="4.7109375" customWidth="1"/>
    <col min="14349" max="14349" width="4.5703125" customWidth="1"/>
    <col min="14350" max="14350" width="4.42578125" customWidth="1"/>
    <col min="14351" max="14351" width="4.28515625" customWidth="1"/>
    <col min="14352" max="14352" width="4.42578125" customWidth="1"/>
    <col min="14353" max="14353" width="4.140625" customWidth="1"/>
    <col min="14354" max="14354" width="4.42578125" customWidth="1"/>
    <col min="14355" max="14355" width="4.85546875" customWidth="1"/>
    <col min="14356" max="14356" width="5" customWidth="1"/>
    <col min="14357" max="14357" width="0" hidden="1" customWidth="1"/>
    <col min="14358" max="14358" width="3.7109375" customWidth="1"/>
    <col min="14359" max="14359" width="4" customWidth="1"/>
    <col min="14360" max="14360" width="5.140625" customWidth="1"/>
    <col min="14361" max="14361" width="4.42578125" customWidth="1"/>
    <col min="14362" max="14362" width="4.140625" customWidth="1"/>
    <col min="14363" max="14363" width="4.42578125" customWidth="1"/>
    <col min="14364" max="14364" width="4.28515625" customWidth="1"/>
    <col min="14365" max="14365" width="4.85546875" customWidth="1"/>
    <col min="14366" max="14366" width="4.7109375" customWidth="1"/>
    <col min="14367" max="14367" width="4.42578125" customWidth="1"/>
    <col min="14368" max="14368" width="4.85546875" customWidth="1"/>
    <col min="14369" max="14369" width="4.7109375" customWidth="1"/>
    <col min="14370" max="14370" width="4.28515625" customWidth="1"/>
    <col min="14371" max="14371" width="4.42578125" customWidth="1"/>
    <col min="14372" max="14372" width="4.140625" customWidth="1"/>
    <col min="14373" max="14373" width="4.42578125" customWidth="1"/>
    <col min="14374" max="14374" width="4.28515625" customWidth="1"/>
    <col min="14375" max="14375" width="4.42578125" customWidth="1"/>
    <col min="14376" max="14376" width="4.28515625" customWidth="1"/>
    <col min="14377" max="14377" width="4.7109375" customWidth="1"/>
    <col min="14378" max="14378" width="4.42578125" customWidth="1"/>
    <col min="14379" max="14379" width="4.5703125" customWidth="1"/>
    <col min="14380" max="14380" width="4.85546875" customWidth="1"/>
    <col min="14381" max="14381" width="4.5703125" customWidth="1"/>
    <col min="14382" max="14382" width="0" hidden="1" customWidth="1"/>
    <col min="14383" max="14383" width="4.85546875" customWidth="1"/>
    <col min="14384" max="14384" width="4.42578125" customWidth="1"/>
    <col min="14385" max="14385" width="5" customWidth="1"/>
    <col min="14386" max="14388" width="5.28515625" bestFit="1" customWidth="1"/>
    <col min="14389" max="14389" width="4.7109375" customWidth="1"/>
    <col min="14390" max="14390" width="4.5703125" customWidth="1"/>
    <col min="14391" max="14393" width="5.28515625" bestFit="1" customWidth="1"/>
    <col min="14394" max="14394" width="0" hidden="1" customWidth="1"/>
    <col min="14395" max="14395" width="12.42578125" customWidth="1"/>
    <col min="14580" max="14580" width="12.7109375" customWidth="1"/>
    <col min="14581" max="14581" width="44.28515625" customWidth="1"/>
    <col min="14582" max="14582" width="18.42578125" customWidth="1"/>
    <col min="14583" max="14595" width="0" hidden="1" customWidth="1"/>
    <col min="14596" max="14596" width="5.140625" customWidth="1"/>
    <col min="14597" max="14597" width="4.42578125" customWidth="1"/>
    <col min="14598" max="14598" width="4.5703125" customWidth="1"/>
    <col min="14599" max="14599" width="4.140625" customWidth="1"/>
    <col min="14600" max="14600" width="4.28515625" customWidth="1"/>
    <col min="14601" max="14601" width="4.85546875" customWidth="1"/>
    <col min="14602" max="14602" width="4.42578125" customWidth="1"/>
    <col min="14603" max="14604" width="4.7109375" customWidth="1"/>
    <col min="14605" max="14605" width="4.5703125" customWidth="1"/>
    <col min="14606" max="14606" width="4.42578125" customWidth="1"/>
    <col min="14607" max="14607" width="4.28515625" customWidth="1"/>
    <col min="14608" max="14608" width="4.42578125" customWidth="1"/>
    <col min="14609" max="14609" width="4.140625" customWidth="1"/>
    <col min="14610" max="14610" width="4.42578125" customWidth="1"/>
    <col min="14611" max="14611" width="4.85546875" customWidth="1"/>
    <col min="14612" max="14612" width="5" customWidth="1"/>
    <col min="14613" max="14613" width="0" hidden="1" customWidth="1"/>
    <col min="14614" max="14614" width="3.7109375" customWidth="1"/>
    <col min="14615" max="14615" width="4" customWidth="1"/>
    <col min="14616" max="14616" width="5.140625" customWidth="1"/>
    <col min="14617" max="14617" width="4.42578125" customWidth="1"/>
    <col min="14618" max="14618" width="4.140625" customWidth="1"/>
    <col min="14619" max="14619" width="4.42578125" customWidth="1"/>
    <col min="14620" max="14620" width="4.28515625" customWidth="1"/>
    <col min="14621" max="14621" width="4.85546875" customWidth="1"/>
    <col min="14622" max="14622" width="4.7109375" customWidth="1"/>
    <col min="14623" max="14623" width="4.42578125" customWidth="1"/>
    <col min="14624" max="14624" width="4.85546875" customWidth="1"/>
    <col min="14625" max="14625" width="4.7109375" customWidth="1"/>
    <col min="14626" max="14626" width="4.28515625" customWidth="1"/>
    <col min="14627" max="14627" width="4.42578125" customWidth="1"/>
    <col min="14628" max="14628" width="4.140625" customWidth="1"/>
    <col min="14629" max="14629" width="4.42578125" customWidth="1"/>
    <col min="14630" max="14630" width="4.28515625" customWidth="1"/>
    <col min="14631" max="14631" width="4.42578125" customWidth="1"/>
    <col min="14632" max="14632" width="4.28515625" customWidth="1"/>
    <col min="14633" max="14633" width="4.7109375" customWidth="1"/>
    <col min="14634" max="14634" width="4.42578125" customWidth="1"/>
    <col min="14635" max="14635" width="4.5703125" customWidth="1"/>
    <col min="14636" max="14636" width="4.85546875" customWidth="1"/>
    <col min="14637" max="14637" width="4.5703125" customWidth="1"/>
    <col min="14638" max="14638" width="0" hidden="1" customWidth="1"/>
    <col min="14639" max="14639" width="4.85546875" customWidth="1"/>
    <col min="14640" max="14640" width="4.42578125" customWidth="1"/>
    <col min="14641" max="14641" width="5" customWidth="1"/>
    <col min="14642" max="14644" width="5.28515625" bestFit="1" customWidth="1"/>
    <col min="14645" max="14645" width="4.7109375" customWidth="1"/>
    <col min="14646" max="14646" width="4.5703125" customWidth="1"/>
    <col min="14647" max="14649" width="5.28515625" bestFit="1" customWidth="1"/>
    <col min="14650" max="14650" width="0" hidden="1" customWidth="1"/>
    <col min="14651" max="14651" width="12.42578125" customWidth="1"/>
    <col min="14836" max="14836" width="12.7109375" customWidth="1"/>
    <col min="14837" max="14837" width="44.28515625" customWidth="1"/>
    <col min="14838" max="14838" width="18.42578125" customWidth="1"/>
    <col min="14839" max="14851" width="0" hidden="1" customWidth="1"/>
    <col min="14852" max="14852" width="5.140625" customWidth="1"/>
    <col min="14853" max="14853" width="4.42578125" customWidth="1"/>
    <col min="14854" max="14854" width="4.5703125" customWidth="1"/>
    <col min="14855" max="14855" width="4.140625" customWidth="1"/>
    <col min="14856" max="14856" width="4.28515625" customWidth="1"/>
    <col min="14857" max="14857" width="4.85546875" customWidth="1"/>
    <col min="14858" max="14858" width="4.42578125" customWidth="1"/>
    <col min="14859" max="14860" width="4.7109375" customWidth="1"/>
    <col min="14861" max="14861" width="4.5703125" customWidth="1"/>
    <col min="14862" max="14862" width="4.42578125" customWidth="1"/>
    <col min="14863" max="14863" width="4.28515625" customWidth="1"/>
    <col min="14864" max="14864" width="4.42578125" customWidth="1"/>
    <col min="14865" max="14865" width="4.140625" customWidth="1"/>
    <col min="14866" max="14866" width="4.42578125" customWidth="1"/>
    <col min="14867" max="14867" width="4.85546875" customWidth="1"/>
    <col min="14868" max="14868" width="5" customWidth="1"/>
    <col min="14869" max="14869" width="0" hidden="1" customWidth="1"/>
    <col min="14870" max="14870" width="3.7109375" customWidth="1"/>
    <col min="14871" max="14871" width="4" customWidth="1"/>
    <col min="14872" max="14872" width="5.140625" customWidth="1"/>
    <col min="14873" max="14873" width="4.42578125" customWidth="1"/>
    <col min="14874" max="14874" width="4.140625" customWidth="1"/>
    <col min="14875" max="14875" width="4.42578125" customWidth="1"/>
    <col min="14876" max="14876" width="4.28515625" customWidth="1"/>
    <col min="14877" max="14877" width="4.85546875" customWidth="1"/>
    <col min="14878" max="14878" width="4.7109375" customWidth="1"/>
    <col min="14879" max="14879" width="4.42578125" customWidth="1"/>
    <col min="14880" max="14880" width="4.85546875" customWidth="1"/>
    <col min="14881" max="14881" width="4.7109375" customWidth="1"/>
    <col min="14882" max="14882" width="4.28515625" customWidth="1"/>
    <col min="14883" max="14883" width="4.42578125" customWidth="1"/>
    <col min="14884" max="14884" width="4.140625" customWidth="1"/>
    <col min="14885" max="14885" width="4.42578125" customWidth="1"/>
    <col min="14886" max="14886" width="4.28515625" customWidth="1"/>
    <col min="14887" max="14887" width="4.42578125" customWidth="1"/>
    <col min="14888" max="14888" width="4.28515625" customWidth="1"/>
    <col min="14889" max="14889" width="4.7109375" customWidth="1"/>
    <col min="14890" max="14890" width="4.42578125" customWidth="1"/>
    <col min="14891" max="14891" width="4.5703125" customWidth="1"/>
    <col min="14892" max="14892" width="4.85546875" customWidth="1"/>
    <col min="14893" max="14893" width="4.5703125" customWidth="1"/>
    <col min="14894" max="14894" width="0" hidden="1" customWidth="1"/>
    <col min="14895" max="14895" width="4.85546875" customWidth="1"/>
    <col min="14896" max="14896" width="4.42578125" customWidth="1"/>
    <col min="14897" max="14897" width="5" customWidth="1"/>
    <col min="14898" max="14900" width="5.28515625" bestFit="1" customWidth="1"/>
    <col min="14901" max="14901" width="4.7109375" customWidth="1"/>
    <col min="14902" max="14902" width="4.5703125" customWidth="1"/>
    <col min="14903" max="14905" width="5.28515625" bestFit="1" customWidth="1"/>
    <col min="14906" max="14906" width="0" hidden="1" customWidth="1"/>
    <col min="14907" max="14907" width="12.42578125" customWidth="1"/>
    <col min="15092" max="15092" width="12.7109375" customWidth="1"/>
    <col min="15093" max="15093" width="44.28515625" customWidth="1"/>
    <col min="15094" max="15094" width="18.42578125" customWidth="1"/>
    <col min="15095" max="15107" width="0" hidden="1" customWidth="1"/>
    <col min="15108" max="15108" width="5.140625" customWidth="1"/>
    <col min="15109" max="15109" width="4.42578125" customWidth="1"/>
    <col min="15110" max="15110" width="4.5703125" customWidth="1"/>
    <col min="15111" max="15111" width="4.140625" customWidth="1"/>
    <col min="15112" max="15112" width="4.28515625" customWidth="1"/>
    <col min="15113" max="15113" width="4.85546875" customWidth="1"/>
    <col min="15114" max="15114" width="4.42578125" customWidth="1"/>
    <col min="15115" max="15116" width="4.7109375" customWidth="1"/>
    <col min="15117" max="15117" width="4.5703125" customWidth="1"/>
    <col min="15118" max="15118" width="4.42578125" customWidth="1"/>
    <col min="15119" max="15119" width="4.28515625" customWidth="1"/>
    <col min="15120" max="15120" width="4.42578125" customWidth="1"/>
    <col min="15121" max="15121" width="4.140625" customWidth="1"/>
    <col min="15122" max="15122" width="4.42578125" customWidth="1"/>
    <col min="15123" max="15123" width="4.85546875" customWidth="1"/>
    <col min="15124" max="15124" width="5" customWidth="1"/>
    <col min="15125" max="15125" width="0" hidden="1" customWidth="1"/>
    <col min="15126" max="15126" width="3.7109375" customWidth="1"/>
    <col min="15127" max="15127" width="4" customWidth="1"/>
    <col min="15128" max="15128" width="5.140625" customWidth="1"/>
    <col min="15129" max="15129" width="4.42578125" customWidth="1"/>
    <col min="15130" max="15130" width="4.140625" customWidth="1"/>
    <col min="15131" max="15131" width="4.42578125" customWidth="1"/>
    <col min="15132" max="15132" width="4.28515625" customWidth="1"/>
    <col min="15133" max="15133" width="4.85546875" customWidth="1"/>
    <col min="15134" max="15134" width="4.7109375" customWidth="1"/>
    <col min="15135" max="15135" width="4.42578125" customWidth="1"/>
    <col min="15136" max="15136" width="4.85546875" customWidth="1"/>
    <col min="15137" max="15137" width="4.7109375" customWidth="1"/>
    <col min="15138" max="15138" width="4.28515625" customWidth="1"/>
    <col min="15139" max="15139" width="4.42578125" customWidth="1"/>
    <col min="15140" max="15140" width="4.140625" customWidth="1"/>
    <col min="15141" max="15141" width="4.42578125" customWidth="1"/>
    <col min="15142" max="15142" width="4.28515625" customWidth="1"/>
    <col min="15143" max="15143" width="4.42578125" customWidth="1"/>
    <col min="15144" max="15144" width="4.28515625" customWidth="1"/>
    <col min="15145" max="15145" width="4.7109375" customWidth="1"/>
    <col min="15146" max="15146" width="4.42578125" customWidth="1"/>
    <col min="15147" max="15147" width="4.5703125" customWidth="1"/>
    <col min="15148" max="15148" width="4.85546875" customWidth="1"/>
    <col min="15149" max="15149" width="4.5703125" customWidth="1"/>
    <col min="15150" max="15150" width="0" hidden="1" customWidth="1"/>
    <col min="15151" max="15151" width="4.85546875" customWidth="1"/>
    <col min="15152" max="15152" width="4.42578125" customWidth="1"/>
    <col min="15153" max="15153" width="5" customWidth="1"/>
    <col min="15154" max="15156" width="5.28515625" bestFit="1" customWidth="1"/>
    <col min="15157" max="15157" width="4.7109375" customWidth="1"/>
    <col min="15158" max="15158" width="4.5703125" customWidth="1"/>
    <col min="15159" max="15161" width="5.28515625" bestFit="1" customWidth="1"/>
    <col min="15162" max="15162" width="0" hidden="1" customWidth="1"/>
    <col min="15163" max="15163" width="12.42578125" customWidth="1"/>
    <col min="15348" max="15348" width="12.7109375" customWidth="1"/>
    <col min="15349" max="15349" width="44.28515625" customWidth="1"/>
    <col min="15350" max="15350" width="18.42578125" customWidth="1"/>
    <col min="15351" max="15363" width="0" hidden="1" customWidth="1"/>
    <col min="15364" max="15364" width="5.140625" customWidth="1"/>
    <col min="15365" max="15365" width="4.42578125" customWidth="1"/>
    <col min="15366" max="15366" width="4.5703125" customWidth="1"/>
    <col min="15367" max="15367" width="4.140625" customWidth="1"/>
    <col min="15368" max="15368" width="4.28515625" customWidth="1"/>
    <col min="15369" max="15369" width="4.85546875" customWidth="1"/>
    <col min="15370" max="15370" width="4.42578125" customWidth="1"/>
    <col min="15371" max="15372" width="4.7109375" customWidth="1"/>
    <col min="15373" max="15373" width="4.5703125" customWidth="1"/>
    <col min="15374" max="15374" width="4.42578125" customWidth="1"/>
    <col min="15375" max="15375" width="4.28515625" customWidth="1"/>
    <col min="15376" max="15376" width="4.42578125" customWidth="1"/>
    <col min="15377" max="15377" width="4.140625" customWidth="1"/>
    <col min="15378" max="15378" width="4.42578125" customWidth="1"/>
    <col min="15379" max="15379" width="4.85546875" customWidth="1"/>
    <col min="15380" max="15380" width="5" customWidth="1"/>
    <col min="15381" max="15381" width="0" hidden="1" customWidth="1"/>
    <col min="15382" max="15382" width="3.7109375" customWidth="1"/>
    <col min="15383" max="15383" width="4" customWidth="1"/>
    <col min="15384" max="15384" width="5.140625" customWidth="1"/>
    <col min="15385" max="15385" width="4.42578125" customWidth="1"/>
    <col min="15386" max="15386" width="4.140625" customWidth="1"/>
    <col min="15387" max="15387" width="4.42578125" customWidth="1"/>
    <col min="15388" max="15388" width="4.28515625" customWidth="1"/>
    <col min="15389" max="15389" width="4.85546875" customWidth="1"/>
    <col min="15390" max="15390" width="4.7109375" customWidth="1"/>
    <col min="15391" max="15391" width="4.42578125" customWidth="1"/>
    <col min="15392" max="15392" width="4.85546875" customWidth="1"/>
    <col min="15393" max="15393" width="4.7109375" customWidth="1"/>
    <col min="15394" max="15394" width="4.28515625" customWidth="1"/>
    <col min="15395" max="15395" width="4.42578125" customWidth="1"/>
    <col min="15396" max="15396" width="4.140625" customWidth="1"/>
    <col min="15397" max="15397" width="4.42578125" customWidth="1"/>
    <col min="15398" max="15398" width="4.28515625" customWidth="1"/>
    <col min="15399" max="15399" width="4.42578125" customWidth="1"/>
    <col min="15400" max="15400" width="4.28515625" customWidth="1"/>
    <col min="15401" max="15401" width="4.7109375" customWidth="1"/>
    <col min="15402" max="15402" width="4.42578125" customWidth="1"/>
    <col min="15403" max="15403" width="4.5703125" customWidth="1"/>
    <col min="15404" max="15404" width="4.85546875" customWidth="1"/>
    <col min="15405" max="15405" width="4.5703125" customWidth="1"/>
    <col min="15406" max="15406" width="0" hidden="1" customWidth="1"/>
    <col min="15407" max="15407" width="4.85546875" customWidth="1"/>
    <col min="15408" max="15408" width="4.42578125" customWidth="1"/>
    <col min="15409" max="15409" width="5" customWidth="1"/>
    <col min="15410" max="15412" width="5.28515625" bestFit="1" customWidth="1"/>
    <col min="15413" max="15413" width="4.7109375" customWidth="1"/>
    <col min="15414" max="15414" width="4.5703125" customWidth="1"/>
    <col min="15415" max="15417" width="5.28515625" bestFit="1" customWidth="1"/>
    <col min="15418" max="15418" width="0" hidden="1" customWidth="1"/>
    <col min="15419" max="15419" width="12.42578125" customWidth="1"/>
    <col min="15604" max="15604" width="12.7109375" customWidth="1"/>
    <col min="15605" max="15605" width="44.28515625" customWidth="1"/>
    <col min="15606" max="15606" width="18.42578125" customWidth="1"/>
    <col min="15607" max="15619" width="0" hidden="1" customWidth="1"/>
    <col min="15620" max="15620" width="5.140625" customWidth="1"/>
    <col min="15621" max="15621" width="4.42578125" customWidth="1"/>
    <col min="15622" max="15622" width="4.5703125" customWidth="1"/>
    <col min="15623" max="15623" width="4.140625" customWidth="1"/>
    <col min="15624" max="15624" width="4.28515625" customWidth="1"/>
    <col min="15625" max="15625" width="4.85546875" customWidth="1"/>
    <col min="15626" max="15626" width="4.42578125" customWidth="1"/>
    <col min="15627" max="15628" width="4.7109375" customWidth="1"/>
    <col min="15629" max="15629" width="4.5703125" customWidth="1"/>
    <col min="15630" max="15630" width="4.42578125" customWidth="1"/>
    <col min="15631" max="15631" width="4.28515625" customWidth="1"/>
    <col min="15632" max="15632" width="4.42578125" customWidth="1"/>
    <col min="15633" max="15633" width="4.140625" customWidth="1"/>
    <col min="15634" max="15634" width="4.42578125" customWidth="1"/>
    <col min="15635" max="15635" width="4.85546875" customWidth="1"/>
    <col min="15636" max="15636" width="5" customWidth="1"/>
    <col min="15637" max="15637" width="0" hidden="1" customWidth="1"/>
    <col min="15638" max="15638" width="3.7109375" customWidth="1"/>
    <col min="15639" max="15639" width="4" customWidth="1"/>
    <col min="15640" max="15640" width="5.140625" customWidth="1"/>
    <col min="15641" max="15641" width="4.42578125" customWidth="1"/>
    <col min="15642" max="15642" width="4.140625" customWidth="1"/>
    <col min="15643" max="15643" width="4.42578125" customWidth="1"/>
    <col min="15644" max="15644" width="4.28515625" customWidth="1"/>
    <col min="15645" max="15645" width="4.85546875" customWidth="1"/>
    <col min="15646" max="15646" width="4.7109375" customWidth="1"/>
    <col min="15647" max="15647" width="4.42578125" customWidth="1"/>
    <col min="15648" max="15648" width="4.85546875" customWidth="1"/>
    <col min="15649" max="15649" width="4.7109375" customWidth="1"/>
    <col min="15650" max="15650" width="4.28515625" customWidth="1"/>
    <col min="15651" max="15651" width="4.42578125" customWidth="1"/>
    <col min="15652" max="15652" width="4.140625" customWidth="1"/>
    <col min="15653" max="15653" width="4.42578125" customWidth="1"/>
    <col min="15654" max="15654" width="4.28515625" customWidth="1"/>
    <col min="15655" max="15655" width="4.42578125" customWidth="1"/>
    <col min="15656" max="15656" width="4.28515625" customWidth="1"/>
    <col min="15657" max="15657" width="4.7109375" customWidth="1"/>
    <col min="15658" max="15658" width="4.42578125" customWidth="1"/>
    <col min="15659" max="15659" width="4.5703125" customWidth="1"/>
    <col min="15660" max="15660" width="4.85546875" customWidth="1"/>
    <col min="15661" max="15661" width="4.5703125" customWidth="1"/>
    <col min="15662" max="15662" width="0" hidden="1" customWidth="1"/>
    <col min="15663" max="15663" width="4.85546875" customWidth="1"/>
    <col min="15664" max="15664" width="4.42578125" customWidth="1"/>
    <col min="15665" max="15665" width="5" customWidth="1"/>
    <col min="15666" max="15668" width="5.28515625" bestFit="1" customWidth="1"/>
    <col min="15669" max="15669" width="4.7109375" customWidth="1"/>
    <col min="15670" max="15670" width="4.5703125" customWidth="1"/>
    <col min="15671" max="15673" width="5.28515625" bestFit="1" customWidth="1"/>
    <col min="15674" max="15674" width="0" hidden="1" customWidth="1"/>
    <col min="15675" max="15675" width="12.42578125" customWidth="1"/>
    <col min="15860" max="15860" width="12.7109375" customWidth="1"/>
    <col min="15861" max="15861" width="44.28515625" customWidth="1"/>
    <col min="15862" max="15862" width="18.42578125" customWidth="1"/>
    <col min="15863" max="15875" width="0" hidden="1" customWidth="1"/>
    <col min="15876" max="15876" width="5.140625" customWidth="1"/>
    <col min="15877" max="15877" width="4.42578125" customWidth="1"/>
    <col min="15878" max="15878" width="4.5703125" customWidth="1"/>
    <col min="15879" max="15879" width="4.140625" customWidth="1"/>
    <col min="15880" max="15880" width="4.28515625" customWidth="1"/>
    <col min="15881" max="15881" width="4.85546875" customWidth="1"/>
    <col min="15882" max="15882" width="4.42578125" customWidth="1"/>
    <col min="15883" max="15884" width="4.7109375" customWidth="1"/>
    <col min="15885" max="15885" width="4.5703125" customWidth="1"/>
    <col min="15886" max="15886" width="4.42578125" customWidth="1"/>
    <col min="15887" max="15887" width="4.28515625" customWidth="1"/>
    <col min="15888" max="15888" width="4.42578125" customWidth="1"/>
    <col min="15889" max="15889" width="4.140625" customWidth="1"/>
    <col min="15890" max="15890" width="4.42578125" customWidth="1"/>
    <col min="15891" max="15891" width="4.85546875" customWidth="1"/>
    <col min="15892" max="15892" width="5" customWidth="1"/>
    <col min="15893" max="15893" width="0" hidden="1" customWidth="1"/>
    <col min="15894" max="15894" width="3.7109375" customWidth="1"/>
    <col min="15895" max="15895" width="4" customWidth="1"/>
    <col min="15896" max="15896" width="5.140625" customWidth="1"/>
    <col min="15897" max="15897" width="4.42578125" customWidth="1"/>
    <col min="15898" max="15898" width="4.140625" customWidth="1"/>
    <col min="15899" max="15899" width="4.42578125" customWidth="1"/>
    <col min="15900" max="15900" width="4.28515625" customWidth="1"/>
    <col min="15901" max="15901" width="4.85546875" customWidth="1"/>
    <col min="15902" max="15902" width="4.7109375" customWidth="1"/>
    <col min="15903" max="15903" width="4.42578125" customWidth="1"/>
    <col min="15904" max="15904" width="4.85546875" customWidth="1"/>
    <col min="15905" max="15905" width="4.7109375" customWidth="1"/>
    <col min="15906" max="15906" width="4.28515625" customWidth="1"/>
    <col min="15907" max="15907" width="4.42578125" customWidth="1"/>
    <col min="15908" max="15908" width="4.140625" customWidth="1"/>
    <col min="15909" max="15909" width="4.42578125" customWidth="1"/>
    <col min="15910" max="15910" width="4.28515625" customWidth="1"/>
    <col min="15911" max="15911" width="4.42578125" customWidth="1"/>
    <col min="15912" max="15912" width="4.28515625" customWidth="1"/>
    <col min="15913" max="15913" width="4.7109375" customWidth="1"/>
    <col min="15914" max="15914" width="4.42578125" customWidth="1"/>
    <col min="15915" max="15915" width="4.5703125" customWidth="1"/>
    <col min="15916" max="15916" width="4.85546875" customWidth="1"/>
    <col min="15917" max="15917" width="4.5703125" customWidth="1"/>
    <col min="15918" max="15918" width="0" hidden="1" customWidth="1"/>
    <col min="15919" max="15919" width="4.85546875" customWidth="1"/>
    <col min="15920" max="15920" width="4.42578125" customWidth="1"/>
    <col min="15921" max="15921" width="5" customWidth="1"/>
    <col min="15922" max="15924" width="5.28515625" bestFit="1" customWidth="1"/>
    <col min="15925" max="15925" width="4.7109375" customWidth="1"/>
    <col min="15926" max="15926" width="4.5703125" customWidth="1"/>
    <col min="15927" max="15929" width="5.28515625" bestFit="1" customWidth="1"/>
    <col min="15930" max="15930" width="0" hidden="1" customWidth="1"/>
    <col min="15931" max="15931" width="12.42578125" customWidth="1"/>
    <col min="16116" max="16116" width="12.7109375" customWidth="1"/>
    <col min="16117" max="16117" width="44.28515625" customWidth="1"/>
    <col min="16118" max="16118" width="18.42578125" customWidth="1"/>
    <col min="16119" max="16131" width="0" hidden="1" customWidth="1"/>
    <col min="16132" max="16132" width="5.140625" customWidth="1"/>
    <col min="16133" max="16133" width="4.42578125" customWidth="1"/>
    <col min="16134" max="16134" width="4.5703125" customWidth="1"/>
    <col min="16135" max="16135" width="4.140625" customWidth="1"/>
    <col min="16136" max="16136" width="4.28515625" customWidth="1"/>
    <col min="16137" max="16137" width="4.85546875" customWidth="1"/>
    <col min="16138" max="16138" width="4.42578125" customWidth="1"/>
    <col min="16139" max="16140" width="4.7109375" customWidth="1"/>
    <col min="16141" max="16141" width="4.5703125" customWidth="1"/>
    <col min="16142" max="16142" width="4.42578125" customWidth="1"/>
    <col min="16143" max="16143" width="4.28515625" customWidth="1"/>
    <col min="16144" max="16144" width="4.42578125" customWidth="1"/>
    <col min="16145" max="16145" width="4.140625" customWidth="1"/>
    <col min="16146" max="16146" width="4.42578125" customWidth="1"/>
    <col min="16147" max="16147" width="4.85546875" customWidth="1"/>
    <col min="16148" max="16148" width="5" customWidth="1"/>
    <col min="16149" max="16149" width="0" hidden="1" customWidth="1"/>
    <col min="16150" max="16150" width="3.7109375" customWidth="1"/>
    <col min="16151" max="16151" width="4" customWidth="1"/>
    <col min="16152" max="16152" width="5.140625" customWidth="1"/>
    <col min="16153" max="16153" width="4.42578125" customWidth="1"/>
    <col min="16154" max="16154" width="4.140625" customWidth="1"/>
    <col min="16155" max="16155" width="4.42578125" customWidth="1"/>
    <col min="16156" max="16156" width="4.28515625" customWidth="1"/>
    <col min="16157" max="16157" width="4.85546875" customWidth="1"/>
    <col min="16158" max="16158" width="4.7109375" customWidth="1"/>
    <col min="16159" max="16159" width="4.42578125" customWidth="1"/>
    <col min="16160" max="16160" width="4.85546875" customWidth="1"/>
    <col min="16161" max="16161" width="4.7109375" customWidth="1"/>
    <col min="16162" max="16162" width="4.28515625" customWidth="1"/>
    <col min="16163" max="16163" width="4.42578125" customWidth="1"/>
    <col min="16164" max="16164" width="4.140625" customWidth="1"/>
    <col min="16165" max="16165" width="4.42578125" customWidth="1"/>
    <col min="16166" max="16166" width="4.28515625" customWidth="1"/>
    <col min="16167" max="16167" width="4.42578125" customWidth="1"/>
    <col min="16168" max="16168" width="4.28515625" customWidth="1"/>
    <col min="16169" max="16169" width="4.7109375" customWidth="1"/>
    <col min="16170" max="16170" width="4.42578125" customWidth="1"/>
    <col min="16171" max="16171" width="4.5703125" customWidth="1"/>
    <col min="16172" max="16172" width="4.85546875" customWidth="1"/>
    <col min="16173" max="16173" width="4.5703125" customWidth="1"/>
    <col min="16174" max="16174" width="0" hidden="1" customWidth="1"/>
    <col min="16175" max="16175" width="4.85546875" customWidth="1"/>
    <col min="16176" max="16176" width="4.42578125" customWidth="1"/>
    <col min="16177" max="16177" width="5" customWidth="1"/>
    <col min="16178" max="16180" width="5.28515625" bestFit="1" customWidth="1"/>
    <col min="16181" max="16181" width="4.7109375" customWidth="1"/>
    <col min="16182" max="16182" width="4.5703125" customWidth="1"/>
    <col min="16183" max="16185" width="5.28515625" bestFit="1" customWidth="1"/>
    <col min="16186" max="16186" width="0" hidden="1" customWidth="1"/>
    <col min="16187" max="16187" width="12.42578125" customWidth="1"/>
  </cols>
  <sheetData>
    <row r="1" spans="1:135" ht="48.75" customHeight="1" x14ac:dyDescent="0.25">
      <c r="B1" s="123" t="s">
        <v>12</v>
      </c>
      <c r="C1" s="2"/>
      <c r="D1" s="3" t="s">
        <v>200</v>
      </c>
    </row>
    <row r="2" spans="1:135" ht="47.25" customHeight="1" x14ac:dyDescent="0.25">
      <c r="A2" s="146" t="s">
        <v>13</v>
      </c>
      <c r="B2" s="146" t="s">
        <v>14</v>
      </c>
      <c r="C2" s="147" t="s">
        <v>15</v>
      </c>
      <c r="D2" s="143" t="s">
        <v>16</v>
      </c>
      <c r="E2" s="144"/>
      <c r="F2" s="144"/>
      <c r="G2" s="145"/>
      <c r="H2" s="139" t="s">
        <v>17</v>
      </c>
      <c r="I2" s="136" t="s">
        <v>18</v>
      </c>
      <c r="J2" s="137"/>
      <c r="K2" s="138"/>
      <c r="L2" s="139" t="s">
        <v>19</v>
      </c>
      <c r="M2" s="136" t="s">
        <v>20</v>
      </c>
      <c r="N2" s="137"/>
      <c r="O2" s="137"/>
      <c r="P2" s="138"/>
      <c r="Q2" s="143" t="s">
        <v>21</v>
      </c>
      <c r="R2" s="144"/>
      <c r="S2" s="144"/>
      <c r="T2" s="145"/>
      <c r="U2" s="6"/>
      <c r="V2" s="139" t="s">
        <v>22</v>
      </c>
      <c r="W2" s="136" t="s">
        <v>23</v>
      </c>
      <c r="X2" s="137"/>
      <c r="Y2" s="138"/>
      <c r="Z2" s="141" t="s">
        <v>24</v>
      </c>
      <c r="AA2" s="136" t="s">
        <v>25</v>
      </c>
      <c r="AB2" s="137"/>
      <c r="AC2" s="137"/>
      <c r="AD2" s="138"/>
      <c r="AE2" s="136" t="s">
        <v>26</v>
      </c>
      <c r="AF2" s="137"/>
      <c r="AG2" s="137"/>
      <c r="AH2" s="138"/>
      <c r="AI2" s="139" t="s">
        <v>27</v>
      </c>
      <c r="AJ2" s="136" t="s">
        <v>28</v>
      </c>
      <c r="AK2" s="137"/>
      <c r="AL2" s="138"/>
      <c r="AM2" s="139" t="s">
        <v>29</v>
      </c>
      <c r="AN2" s="136" t="s">
        <v>30</v>
      </c>
      <c r="AO2" s="137"/>
      <c r="AP2" s="137"/>
      <c r="AQ2" s="138"/>
      <c r="AR2" s="139" t="s">
        <v>31</v>
      </c>
      <c r="AS2" s="136" t="s">
        <v>32</v>
      </c>
      <c r="AT2" s="137"/>
      <c r="AU2" s="137"/>
      <c r="AV2" s="138"/>
      <c r="AW2" s="150" t="s">
        <v>33</v>
      </c>
      <c r="AX2" s="136" t="s">
        <v>34</v>
      </c>
      <c r="AY2" s="137"/>
      <c r="AZ2" s="138"/>
      <c r="BA2" s="139" t="s">
        <v>35</v>
      </c>
      <c r="BB2" s="136" t="s">
        <v>36</v>
      </c>
      <c r="BC2" s="137"/>
      <c r="BD2" s="137"/>
      <c r="BE2" s="138"/>
      <c r="BF2" s="7"/>
      <c r="BG2" s="149" t="s">
        <v>37</v>
      </c>
    </row>
    <row r="3" spans="1:135" ht="22.5" customHeight="1" x14ac:dyDescent="0.25">
      <c r="A3" s="146"/>
      <c r="B3" s="146"/>
      <c r="C3" s="147"/>
      <c r="D3" s="8" t="s">
        <v>38</v>
      </c>
      <c r="E3" s="8" t="s">
        <v>39</v>
      </c>
      <c r="F3" s="9">
        <v>15</v>
      </c>
      <c r="G3" s="9">
        <v>22</v>
      </c>
      <c r="H3" s="140"/>
      <c r="I3" s="8" t="s">
        <v>40</v>
      </c>
      <c r="J3" s="9">
        <v>13</v>
      </c>
      <c r="K3" s="9">
        <v>20</v>
      </c>
      <c r="L3" s="140"/>
      <c r="M3" s="8" t="s">
        <v>41</v>
      </c>
      <c r="N3" s="9">
        <v>10</v>
      </c>
      <c r="O3" s="9">
        <v>17</v>
      </c>
      <c r="P3" s="9">
        <v>24</v>
      </c>
      <c r="Q3" s="8" t="s">
        <v>38</v>
      </c>
      <c r="R3" s="8" t="s">
        <v>39</v>
      </c>
      <c r="S3" s="8">
        <v>15</v>
      </c>
      <c r="T3" s="8" t="s">
        <v>42</v>
      </c>
      <c r="U3" s="10"/>
      <c r="V3" s="140"/>
      <c r="W3" s="8" t="s">
        <v>43</v>
      </c>
      <c r="X3" s="8" t="s">
        <v>44</v>
      </c>
      <c r="Y3" s="8" t="s">
        <v>45</v>
      </c>
      <c r="Z3" s="142"/>
      <c r="AA3" s="8" t="s">
        <v>46</v>
      </c>
      <c r="AB3" s="8" t="s">
        <v>47</v>
      </c>
      <c r="AC3" s="8" t="s">
        <v>48</v>
      </c>
      <c r="AD3" s="8" t="s">
        <v>49</v>
      </c>
      <c r="AE3" s="8" t="s">
        <v>38</v>
      </c>
      <c r="AF3" s="8" t="s">
        <v>39</v>
      </c>
      <c r="AG3" s="8" t="s">
        <v>50</v>
      </c>
      <c r="AH3" s="8" t="s">
        <v>42</v>
      </c>
      <c r="AI3" s="140"/>
      <c r="AJ3" s="8" t="s">
        <v>43</v>
      </c>
      <c r="AK3" s="8" t="s">
        <v>44</v>
      </c>
      <c r="AL3" s="8" t="s">
        <v>45</v>
      </c>
      <c r="AM3" s="140"/>
      <c r="AN3" s="8" t="s">
        <v>41</v>
      </c>
      <c r="AO3" s="8" t="s">
        <v>51</v>
      </c>
      <c r="AP3" s="8" t="s">
        <v>52</v>
      </c>
      <c r="AQ3" s="8" t="s">
        <v>53</v>
      </c>
      <c r="AR3" s="140"/>
      <c r="AS3" s="8" t="s">
        <v>54</v>
      </c>
      <c r="AT3" s="11"/>
      <c r="AU3" s="8" t="s">
        <v>55</v>
      </c>
      <c r="AV3" s="8" t="s">
        <v>56</v>
      </c>
      <c r="AW3" s="151"/>
      <c r="AX3" s="8" t="s">
        <v>43</v>
      </c>
      <c r="AY3" s="8" t="s">
        <v>44</v>
      </c>
      <c r="AZ3" s="8" t="s">
        <v>45</v>
      </c>
      <c r="BA3" s="140"/>
      <c r="BB3" s="8" t="s">
        <v>46</v>
      </c>
      <c r="BC3" s="8" t="s">
        <v>47</v>
      </c>
      <c r="BD3" s="8" t="s">
        <v>48</v>
      </c>
      <c r="BE3" s="8" t="s">
        <v>49</v>
      </c>
      <c r="BF3" s="7"/>
      <c r="BG3" s="149"/>
    </row>
    <row r="4" spans="1:135" ht="19.5" customHeight="1" x14ac:dyDescent="0.25">
      <c r="A4" s="146"/>
      <c r="B4" s="146"/>
      <c r="C4" s="147"/>
      <c r="D4" s="12" t="s">
        <v>54</v>
      </c>
      <c r="E4" s="12" t="s">
        <v>55</v>
      </c>
      <c r="F4" s="12" t="s">
        <v>56</v>
      </c>
      <c r="G4" s="12" t="s">
        <v>57</v>
      </c>
      <c r="H4" s="148"/>
      <c r="I4" s="12" t="s">
        <v>44</v>
      </c>
      <c r="J4" s="12" t="s">
        <v>45</v>
      </c>
      <c r="K4" s="12" t="s">
        <v>58</v>
      </c>
      <c r="L4" s="148"/>
      <c r="M4" s="12" t="s">
        <v>47</v>
      </c>
      <c r="N4" s="12" t="s">
        <v>48</v>
      </c>
      <c r="O4" s="12" t="s">
        <v>49</v>
      </c>
      <c r="P4" s="12" t="s">
        <v>59</v>
      </c>
      <c r="Q4" s="12" t="s">
        <v>54</v>
      </c>
      <c r="R4" s="12" t="s">
        <v>55</v>
      </c>
      <c r="S4" s="12" t="s">
        <v>56</v>
      </c>
      <c r="T4" s="12" t="s">
        <v>57</v>
      </c>
      <c r="U4" s="13"/>
      <c r="V4" s="148"/>
      <c r="W4" s="12" t="s">
        <v>60</v>
      </c>
      <c r="X4" s="12" t="s">
        <v>61</v>
      </c>
      <c r="Y4" s="12" t="s">
        <v>62</v>
      </c>
      <c r="Z4" s="153"/>
      <c r="AA4" s="12" t="s">
        <v>39</v>
      </c>
      <c r="AB4" s="12" t="s">
        <v>50</v>
      </c>
      <c r="AC4" s="12" t="s">
        <v>42</v>
      </c>
      <c r="AD4" s="12" t="s">
        <v>63</v>
      </c>
      <c r="AE4" s="12" t="s">
        <v>54</v>
      </c>
      <c r="AF4" s="12" t="s">
        <v>55</v>
      </c>
      <c r="AG4" s="12" t="s">
        <v>56</v>
      </c>
      <c r="AH4" s="12" t="s">
        <v>57</v>
      </c>
      <c r="AI4" s="148"/>
      <c r="AJ4" s="12" t="s">
        <v>60</v>
      </c>
      <c r="AK4" s="14" t="s">
        <v>61</v>
      </c>
      <c r="AL4" s="14" t="s">
        <v>62</v>
      </c>
      <c r="AM4" s="148"/>
      <c r="AN4" s="12" t="s">
        <v>47</v>
      </c>
      <c r="AO4" s="12" t="s">
        <v>48</v>
      </c>
      <c r="AP4" s="12" t="s">
        <v>49</v>
      </c>
      <c r="AQ4" s="12" t="s">
        <v>59</v>
      </c>
      <c r="AR4" s="148"/>
      <c r="AS4" s="12" t="s">
        <v>64</v>
      </c>
      <c r="AT4" s="15"/>
      <c r="AU4" s="12" t="s">
        <v>65</v>
      </c>
      <c r="AV4" s="12" t="s">
        <v>66</v>
      </c>
      <c r="AW4" s="152"/>
      <c r="AX4" s="12" t="s">
        <v>60</v>
      </c>
      <c r="AY4" s="12" t="s">
        <v>61</v>
      </c>
      <c r="AZ4" s="12" t="s">
        <v>62</v>
      </c>
      <c r="BA4" s="148"/>
      <c r="BB4" s="12" t="s">
        <v>39</v>
      </c>
      <c r="BC4" s="12" t="s">
        <v>50</v>
      </c>
      <c r="BD4" s="12" t="s">
        <v>42</v>
      </c>
      <c r="BE4" s="12" t="s">
        <v>67</v>
      </c>
      <c r="BF4" s="7"/>
      <c r="BG4" s="149"/>
    </row>
    <row r="5" spans="1:135" ht="15" customHeight="1" x14ac:dyDescent="0.3">
      <c r="A5" s="146"/>
      <c r="B5" s="146"/>
      <c r="C5" s="147"/>
      <c r="D5" s="157" t="s">
        <v>68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9"/>
      <c r="BF5" s="7"/>
      <c r="BG5" s="149"/>
    </row>
    <row r="6" spans="1:135" x14ac:dyDescent="0.25">
      <c r="A6" s="146"/>
      <c r="B6" s="146"/>
      <c r="C6" s="147"/>
      <c r="D6" s="16">
        <v>36</v>
      </c>
      <c r="E6" s="16">
        <v>37</v>
      </c>
      <c r="F6" s="16">
        <v>38</v>
      </c>
      <c r="G6" s="16">
        <v>39</v>
      </c>
      <c r="H6" s="17">
        <v>40</v>
      </c>
      <c r="I6" s="17">
        <v>41</v>
      </c>
      <c r="J6" s="17">
        <v>42</v>
      </c>
      <c r="K6" s="16">
        <v>43</v>
      </c>
      <c r="L6" s="17">
        <v>44</v>
      </c>
      <c r="M6" s="17">
        <v>45</v>
      </c>
      <c r="N6" s="16">
        <v>46</v>
      </c>
      <c r="O6" s="16">
        <v>47</v>
      </c>
      <c r="P6" s="17">
        <v>48</v>
      </c>
      <c r="Q6" s="17">
        <v>49</v>
      </c>
      <c r="R6" s="16">
        <v>50</v>
      </c>
      <c r="S6" s="17">
        <v>51</v>
      </c>
      <c r="T6" s="16">
        <v>52</v>
      </c>
      <c r="U6" s="18"/>
      <c r="V6" s="16">
        <v>1</v>
      </c>
      <c r="W6" s="16">
        <v>2</v>
      </c>
      <c r="X6" s="16">
        <v>3</v>
      </c>
      <c r="Y6" s="16">
        <v>4</v>
      </c>
      <c r="Z6" s="16">
        <v>5</v>
      </c>
      <c r="AA6" s="16">
        <v>6</v>
      </c>
      <c r="AB6" s="16">
        <v>7</v>
      </c>
      <c r="AC6" s="16">
        <v>8</v>
      </c>
      <c r="AD6" s="19">
        <v>9</v>
      </c>
      <c r="AE6" s="20">
        <f t="shared" ref="AE6:AS6" si="0">AD6+1</f>
        <v>10</v>
      </c>
      <c r="AF6" s="20">
        <f t="shared" si="0"/>
        <v>11</v>
      </c>
      <c r="AG6" s="16">
        <f t="shared" si="0"/>
        <v>12</v>
      </c>
      <c r="AH6" s="16">
        <f t="shared" si="0"/>
        <v>13</v>
      </c>
      <c r="AI6" s="17">
        <f t="shared" si="0"/>
        <v>14</v>
      </c>
      <c r="AJ6" s="16">
        <f t="shared" si="0"/>
        <v>15</v>
      </c>
      <c r="AK6" s="17">
        <f t="shared" si="0"/>
        <v>16</v>
      </c>
      <c r="AL6" s="17">
        <f t="shared" si="0"/>
        <v>17</v>
      </c>
      <c r="AM6" s="17">
        <f t="shared" si="0"/>
        <v>18</v>
      </c>
      <c r="AN6" s="16">
        <f t="shared" si="0"/>
        <v>19</v>
      </c>
      <c r="AO6" s="17">
        <f t="shared" si="0"/>
        <v>20</v>
      </c>
      <c r="AP6" s="17">
        <f t="shared" si="0"/>
        <v>21</v>
      </c>
      <c r="AQ6" s="16">
        <f t="shared" si="0"/>
        <v>22</v>
      </c>
      <c r="AR6" s="17">
        <f t="shared" si="0"/>
        <v>23</v>
      </c>
      <c r="AS6" s="17">
        <f t="shared" si="0"/>
        <v>24</v>
      </c>
      <c r="AT6" s="21"/>
      <c r="AU6" s="16">
        <f>AS6+1</f>
        <v>25</v>
      </c>
      <c r="AV6" s="16">
        <f t="shared" ref="AV6:BE6" si="1">AU6+1</f>
        <v>26</v>
      </c>
      <c r="AW6" s="16">
        <f t="shared" si="1"/>
        <v>27</v>
      </c>
      <c r="AX6" s="16">
        <f t="shared" si="1"/>
        <v>28</v>
      </c>
      <c r="AY6" s="16">
        <f t="shared" si="1"/>
        <v>29</v>
      </c>
      <c r="AZ6" s="16">
        <f t="shared" si="1"/>
        <v>30</v>
      </c>
      <c r="BA6" s="16">
        <f t="shared" si="1"/>
        <v>31</v>
      </c>
      <c r="BB6" s="16">
        <f t="shared" si="1"/>
        <v>32</v>
      </c>
      <c r="BC6" s="16">
        <f t="shared" si="1"/>
        <v>33</v>
      </c>
      <c r="BD6" s="16">
        <f t="shared" si="1"/>
        <v>34</v>
      </c>
      <c r="BE6" s="16">
        <f t="shared" si="1"/>
        <v>35</v>
      </c>
      <c r="BF6" s="7"/>
      <c r="BG6" s="149"/>
    </row>
    <row r="7" spans="1:135" ht="15" customHeight="1" x14ac:dyDescent="0.3">
      <c r="A7" s="146"/>
      <c r="B7" s="146"/>
      <c r="C7" s="147"/>
      <c r="D7" s="157" t="s">
        <v>69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9"/>
      <c r="BF7" s="7"/>
      <c r="BG7" s="149"/>
    </row>
    <row r="8" spans="1:135" ht="20.25" x14ac:dyDescent="0.3">
      <c r="A8" s="146"/>
      <c r="B8" s="146"/>
      <c r="C8" s="147"/>
      <c r="D8" s="154" t="s">
        <v>70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7"/>
      <c r="BG8" s="149"/>
    </row>
    <row r="9" spans="1:135" x14ac:dyDescent="0.25">
      <c r="A9" s="146"/>
      <c r="B9" s="146"/>
      <c r="C9" s="147"/>
      <c r="D9" s="22">
        <v>1</v>
      </c>
      <c r="E9" s="22">
        <v>2</v>
      </c>
      <c r="F9" s="22">
        <v>3</v>
      </c>
      <c r="G9" s="22">
        <v>4</v>
      </c>
      <c r="H9" s="23">
        <v>5</v>
      </c>
      <c r="I9" s="23">
        <v>6</v>
      </c>
      <c r="J9" s="23">
        <v>7</v>
      </c>
      <c r="K9" s="22">
        <v>8</v>
      </c>
      <c r="L9" s="23">
        <v>9</v>
      </c>
      <c r="M9" s="23">
        <v>10</v>
      </c>
      <c r="N9" s="22">
        <v>11</v>
      </c>
      <c r="O9" s="22">
        <v>12</v>
      </c>
      <c r="P9" s="23">
        <v>13</v>
      </c>
      <c r="Q9" s="23">
        <v>14</v>
      </c>
      <c r="R9" s="22">
        <v>15</v>
      </c>
      <c r="S9" s="23">
        <v>16</v>
      </c>
      <c r="T9" s="22">
        <v>17</v>
      </c>
      <c r="U9" s="24"/>
      <c r="V9" s="22">
        <f>T9+1</f>
        <v>18</v>
      </c>
      <c r="W9" s="22">
        <f>V9+1</f>
        <v>19</v>
      </c>
      <c r="X9" s="22">
        <f>W9+1</f>
        <v>20</v>
      </c>
      <c r="Y9" s="22">
        <f>X9+1</f>
        <v>21</v>
      </c>
      <c r="Z9" s="22">
        <v>22</v>
      </c>
      <c r="AA9" s="22">
        <f t="shared" ref="AA9:AS9" si="2">Z9+1</f>
        <v>23</v>
      </c>
      <c r="AB9" s="22">
        <f t="shared" si="2"/>
        <v>24</v>
      </c>
      <c r="AC9" s="22">
        <f t="shared" si="2"/>
        <v>25</v>
      </c>
      <c r="AD9" s="25">
        <f t="shared" si="2"/>
        <v>26</v>
      </c>
      <c r="AE9" s="26">
        <f t="shared" si="2"/>
        <v>27</v>
      </c>
      <c r="AF9" s="26">
        <f t="shared" si="2"/>
        <v>28</v>
      </c>
      <c r="AG9" s="22">
        <f t="shared" si="2"/>
        <v>29</v>
      </c>
      <c r="AH9" s="22">
        <f t="shared" si="2"/>
        <v>30</v>
      </c>
      <c r="AI9" s="23">
        <f t="shared" si="2"/>
        <v>31</v>
      </c>
      <c r="AJ9" s="22">
        <f t="shared" si="2"/>
        <v>32</v>
      </c>
      <c r="AK9" s="23">
        <f t="shared" si="2"/>
        <v>33</v>
      </c>
      <c r="AL9" s="23">
        <f t="shared" si="2"/>
        <v>34</v>
      </c>
      <c r="AM9" s="23">
        <f t="shared" si="2"/>
        <v>35</v>
      </c>
      <c r="AN9" s="22">
        <f t="shared" si="2"/>
        <v>36</v>
      </c>
      <c r="AO9" s="23">
        <f t="shared" si="2"/>
        <v>37</v>
      </c>
      <c r="AP9" s="23">
        <f t="shared" si="2"/>
        <v>38</v>
      </c>
      <c r="AQ9" s="22">
        <f t="shared" si="2"/>
        <v>39</v>
      </c>
      <c r="AR9" s="23">
        <f t="shared" si="2"/>
        <v>40</v>
      </c>
      <c r="AS9" s="23">
        <f t="shared" si="2"/>
        <v>41</v>
      </c>
      <c r="AT9" s="6"/>
      <c r="AU9" s="22">
        <f>AS9+1</f>
        <v>42</v>
      </c>
      <c r="AV9" s="22">
        <f t="shared" ref="AV9:BE9" si="3">AU9+1</f>
        <v>43</v>
      </c>
      <c r="AW9" s="22">
        <f t="shared" si="3"/>
        <v>44</v>
      </c>
      <c r="AX9" s="22">
        <f t="shared" si="3"/>
        <v>45</v>
      </c>
      <c r="AY9" s="22">
        <f t="shared" si="3"/>
        <v>46</v>
      </c>
      <c r="AZ9" s="22">
        <f t="shared" si="3"/>
        <v>47</v>
      </c>
      <c r="BA9" s="22">
        <f t="shared" si="3"/>
        <v>48</v>
      </c>
      <c r="BB9" s="22">
        <f t="shared" si="3"/>
        <v>49</v>
      </c>
      <c r="BC9" s="22">
        <f t="shared" si="3"/>
        <v>50</v>
      </c>
      <c r="BD9" s="22">
        <f t="shared" si="3"/>
        <v>51</v>
      </c>
      <c r="BE9" s="22">
        <f t="shared" si="3"/>
        <v>52</v>
      </c>
      <c r="BF9" s="7"/>
      <c r="BG9" s="149"/>
    </row>
    <row r="10" spans="1:135" s="31" customFormat="1" ht="31.5" customHeight="1" x14ac:dyDescent="0.25">
      <c r="A10" s="27" t="s">
        <v>71</v>
      </c>
      <c r="B10" s="27" t="s">
        <v>72</v>
      </c>
      <c r="C10" s="119"/>
      <c r="D10" s="28">
        <f t="shared" ref="D10:T10" si="4">SUM(D11:D24)</f>
        <v>36</v>
      </c>
      <c r="E10" s="28">
        <f t="shared" si="4"/>
        <v>36</v>
      </c>
      <c r="F10" s="28">
        <f t="shared" si="4"/>
        <v>36</v>
      </c>
      <c r="G10" s="28">
        <f t="shared" si="4"/>
        <v>36</v>
      </c>
      <c r="H10" s="28">
        <f t="shared" si="4"/>
        <v>36</v>
      </c>
      <c r="I10" s="28">
        <f t="shared" si="4"/>
        <v>36</v>
      </c>
      <c r="J10" s="28">
        <f t="shared" si="4"/>
        <v>36</v>
      </c>
      <c r="K10" s="28">
        <f t="shared" si="4"/>
        <v>36</v>
      </c>
      <c r="L10" s="28">
        <f t="shared" si="4"/>
        <v>36</v>
      </c>
      <c r="M10" s="28">
        <f t="shared" si="4"/>
        <v>36</v>
      </c>
      <c r="N10" s="28">
        <f t="shared" si="4"/>
        <v>36</v>
      </c>
      <c r="O10" s="28">
        <f t="shared" si="4"/>
        <v>36</v>
      </c>
      <c r="P10" s="28">
        <f t="shared" si="4"/>
        <v>36</v>
      </c>
      <c r="Q10" s="28">
        <f t="shared" si="4"/>
        <v>36</v>
      </c>
      <c r="R10" s="28">
        <f t="shared" si="4"/>
        <v>36</v>
      </c>
      <c r="S10" s="28">
        <f t="shared" si="4"/>
        <v>36</v>
      </c>
      <c r="T10" s="28">
        <f t="shared" si="4"/>
        <v>36</v>
      </c>
      <c r="U10" s="29">
        <f>SUM(D10:T10)</f>
        <v>612</v>
      </c>
      <c r="V10" s="98" t="s">
        <v>73</v>
      </c>
      <c r="W10" s="98" t="s">
        <v>73</v>
      </c>
      <c r="X10" s="28">
        <f t="shared" ref="X10:AS10" si="5">SUM(X11:X24)</f>
        <v>36</v>
      </c>
      <c r="Y10" s="28">
        <f t="shared" si="5"/>
        <v>36</v>
      </c>
      <c r="Z10" s="28">
        <f t="shared" si="5"/>
        <v>36</v>
      </c>
      <c r="AA10" s="28">
        <f t="shared" si="5"/>
        <v>36</v>
      </c>
      <c r="AB10" s="28">
        <f t="shared" si="5"/>
        <v>36</v>
      </c>
      <c r="AC10" s="28">
        <f t="shared" si="5"/>
        <v>36</v>
      </c>
      <c r="AD10" s="28">
        <f t="shared" si="5"/>
        <v>36</v>
      </c>
      <c r="AE10" s="28">
        <f t="shared" si="5"/>
        <v>36</v>
      </c>
      <c r="AF10" s="28">
        <f t="shared" si="5"/>
        <v>36</v>
      </c>
      <c r="AG10" s="28">
        <f t="shared" si="5"/>
        <v>36</v>
      </c>
      <c r="AH10" s="28">
        <f t="shared" si="5"/>
        <v>36</v>
      </c>
      <c r="AI10" s="28">
        <f t="shared" si="5"/>
        <v>36</v>
      </c>
      <c r="AJ10" s="28">
        <f t="shared" si="5"/>
        <v>36</v>
      </c>
      <c r="AK10" s="28">
        <f t="shared" si="5"/>
        <v>36</v>
      </c>
      <c r="AL10" s="28">
        <f t="shared" si="5"/>
        <v>36</v>
      </c>
      <c r="AM10" s="28">
        <f t="shared" si="5"/>
        <v>36</v>
      </c>
      <c r="AN10" s="28">
        <f t="shared" si="5"/>
        <v>36</v>
      </c>
      <c r="AO10" s="28">
        <f t="shared" si="5"/>
        <v>36</v>
      </c>
      <c r="AP10" s="28">
        <f t="shared" si="5"/>
        <v>36</v>
      </c>
      <c r="AQ10" s="28">
        <f t="shared" si="5"/>
        <v>36</v>
      </c>
      <c r="AR10" s="28">
        <f t="shared" si="5"/>
        <v>36</v>
      </c>
      <c r="AS10" s="28">
        <f t="shared" si="5"/>
        <v>36</v>
      </c>
      <c r="AT10" s="18">
        <f>SUM(X10:AS10)</f>
        <v>792</v>
      </c>
      <c r="AU10" s="28">
        <f>SUM(AU11:AU24)</f>
        <v>36</v>
      </c>
      <c r="AV10" s="28">
        <f>SUM(AV11:AV24)</f>
        <v>36</v>
      </c>
      <c r="AW10" s="98" t="s">
        <v>73</v>
      </c>
      <c r="AX10" s="98" t="s">
        <v>73</v>
      </c>
      <c r="AY10" s="98" t="s">
        <v>73</v>
      </c>
      <c r="AZ10" s="98" t="s">
        <v>73</v>
      </c>
      <c r="BA10" s="98" t="s">
        <v>73</v>
      </c>
      <c r="BB10" s="98" t="s">
        <v>73</v>
      </c>
      <c r="BC10" s="98" t="s">
        <v>73</v>
      </c>
      <c r="BD10" s="98" t="s">
        <v>73</v>
      </c>
      <c r="BE10" s="98" t="s">
        <v>73</v>
      </c>
      <c r="BF10" s="30">
        <f>U10+AT10+AU10+AV10</f>
        <v>1476</v>
      </c>
      <c r="BG10" s="49">
        <f>BF10</f>
        <v>1476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</row>
    <row r="11" spans="1:135" s="40" customFormat="1" ht="30" customHeight="1" x14ac:dyDescent="0.25">
      <c r="A11" s="32" t="s">
        <v>74</v>
      </c>
      <c r="B11" s="106" t="s">
        <v>75</v>
      </c>
      <c r="C11" s="34" t="s">
        <v>76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3">
        <v>1</v>
      </c>
      <c r="Q11" s="43">
        <v>1</v>
      </c>
      <c r="R11" s="43">
        <v>1</v>
      </c>
      <c r="S11" s="43">
        <v>1</v>
      </c>
      <c r="T11" s="43">
        <v>1</v>
      </c>
      <c r="U11" s="29">
        <f t="shared" ref="U11:U29" si="6">SUM(D11:T11)</f>
        <v>17</v>
      </c>
      <c r="V11" s="98" t="s">
        <v>73</v>
      </c>
      <c r="W11" s="98" t="s">
        <v>73</v>
      </c>
      <c r="X11" s="43">
        <v>2</v>
      </c>
      <c r="Y11" s="43">
        <v>2</v>
      </c>
      <c r="Z11" s="43">
        <v>2</v>
      </c>
      <c r="AA11" s="43">
        <v>2</v>
      </c>
      <c r="AB11" s="43">
        <v>2</v>
      </c>
      <c r="AC11" s="43">
        <v>2</v>
      </c>
      <c r="AD11" s="43">
        <v>2</v>
      </c>
      <c r="AE11" s="43">
        <v>2</v>
      </c>
      <c r="AF11" s="43">
        <v>2</v>
      </c>
      <c r="AG11" s="43">
        <v>2</v>
      </c>
      <c r="AH11" s="43">
        <v>2</v>
      </c>
      <c r="AI11" s="43">
        <v>2</v>
      </c>
      <c r="AJ11" s="43">
        <v>2</v>
      </c>
      <c r="AK11" s="43">
        <v>2</v>
      </c>
      <c r="AL11" s="43">
        <v>2</v>
      </c>
      <c r="AM11" s="43">
        <v>2</v>
      </c>
      <c r="AN11" s="43">
        <v>2</v>
      </c>
      <c r="AO11" s="43">
        <v>2</v>
      </c>
      <c r="AP11" s="43">
        <v>2</v>
      </c>
      <c r="AQ11" s="43">
        <v>1</v>
      </c>
      <c r="AR11" s="43">
        <v>1</v>
      </c>
      <c r="AS11" s="43">
        <v>1</v>
      </c>
      <c r="AT11" s="18">
        <f t="shared" ref="AT11:AT29" si="7">SUM(X11:AS11)</f>
        <v>41</v>
      </c>
      <c r="AU11" s="43">
        <v>6</v>
      </c>
      <c r="AV11" s="37">
        <v>8</v>
      </c>
      <c r="AW11" s="98" t="s">
        <v>73</v>
      </c>
      <c r="AX11" s="98" t="s">
        <v>73</v>
      </c>
      <c r="AY11" s="98" t="s">
        <v>73</v>
      </c>
      <c r="AZ11" s="98" t="s">
        <v>73</v>
      </c>
      <c r="BA11" s="98" t="s">
        <v>73</v>
      </c>
      <c r="BB11" s="98" t="s">
        <v>73</v>
      </c>
      <c r="BC11" s="98" t="s">
        <v>73</v>
      </c>
      <c r="BD11" s="98" t="s">
        <v>73</v>
      </c>
      <c r="BE11" s="98" t="s">
        <v>73</v>
      </c>
      <c r="BF11" s="30">
        <f t="shared" ref="BF11:BF29" si="8">U11+AT11+AU11+AV11</f>
        <v>72</v>
      </c>
      <c r="BG11" s="38">
        <f>BF11</f>
        <v>72</v>
      </c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</row>
    <row r="12" spans="1:135" s="40" customFormat="1" ht="30" customHeight="1" x14ac:dyDescent="0.25">
      <c r="A12" s="32" t="s">
        <v>77</v>
      </c>
      <c r="B12" s="33" t="s">
        <v>78</v>
      </c>
      <c r="C12" s="34" t="s">
        <v>79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>
        <v>3</v>
      </c>
      <c r="P12" s="43">
        <v>3</v>
      </c>
      <c r="Q12" s="43">
        <v>3</v>
      </c>
      <c r="R12" s="43">
        <v>3</v>
      </c>
      <c r="S12" s="43">
        <v>3</v>
      </c>
      <c r="T12" s="43">
        <v>3</v>
      </c>
      <c r="U12" s="29">
        <f t="shared" si="6"/>
        <v>51</v>
      </c>
      <c r="V12" s="98" t="s">
        <v>73</v>
      </c>
      <c r="W12" s="98" t="s">
        <v>73</v>
      </c>
      <c r="X12" s="43">
        <v>3</v>
      </c>
      <c r="Y12" s="43">
        <v>3</v>
      </c>
      <c r="Z12" s="43">
        <v>3</v>
      </c>
      <c r="AA12" s="43">
        <v>3</v>
      </c>
      <c r="AB12" s="43">
        <v>3</v>
      </c>
      <c r="AC12" s="43">
        <v>3</v>
      </c>
      <c r="AD12" s="43">
        <v>3</v>
      </c>
      <c r="AE12" s="43">
        <v>3</v>
      </c>
      <c r="AF12" s="43">
        <v>3</v>
      </c>
      <c r="AG12" s="43">
        <v>3</v>
      </c>
      <c r="AH12" s="43">
        <v>3</v>
      </c>
      <c r="AI12" s="43">
        <v>3</v>
      </c>
      <c r="AJ12" s="43">
        <v>3</v>
      </c>
      <c r="AK12" s="43">
        <v>3</v>
      </c>
      <c r="AL12" s="43">
        <v>3</v>
      </c>
      <c r="AM12" s="43">
        <v>3</v>
      </c>
      <c r="AN12" s="43">
        <v>3</v>
      </c>
      <c r="AO12" s="43">
        <v>3</v>
      </c>
      <c r="AP12" s="41">
        <v>3</v>
      </c>
      <c r="AQ12" s="43"/>
      <c r="AR12" s="43"/>
      <c r="AS12" s="43"/>
      <c r="AT12" s="18">
        <f t="shared" si="7"/>
        <v>57</v>
      </c>
      <c r="AU12" s="43"/>
      <c r="AV12" s="43"/>
      <c r="AW12" s="98" t="s">
        <v>73</v>
      </c>
      <c r="AX12" s="98" t="s">
        <v>73</v>
      </c>
      <c r="AY12" s="98" t="s">
        <v>73</v>
      </c>
      <c r="AZ12" s="98" t="s">
        <v>73</v>
      </c>
      <c r="BA12" s="98" t="s">
        <v>73</v>
      </c>
      <c r="BB12" s="98" t="s">
        <v>73</v>
      </c>
      <c r="BC12" s="98" t="s">
        <v>73</v>
      </c>
      <c r="BD12" s="98" t="s">
        <v>73</v>
      </c>
      <c r="BE12" s="98" t="s">
        <v>73</v>
      </c>
      <c r="BF12" s="30">
        <f t="shared" si="8"/>
        <v>108</v>
      </c>
      <c r="BG12" s="38">
        <f t="shared" ref="BG12:BG29" si="9">BF12</f>
        <v>108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</row>
    <row r="13" spans="1:135" s="40" customFormat="1" ht="30" customHeight="1" x14ac:dyDescent="0.25">
      <c r="A13" s="32" t="s">
        <v>80</v>
      </c>
      <c r="B13" s="33" t="s">
        <v>81</v>
      </c>
      <c r="C13" s="34" t="s">
        <v>172</v>
      </c>
      <c r="D13" s="43">
        <v>3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3">
        <v>3</v>
      </c>
      <c r="R13" s="43">
        <v>3</v>
      </c>
      <c r="S13" s="43">
        <v>3</v>
      </c>
      <c r="T13" s="43">
        <v>3</v>
      </c>
      <c r="U13" s="29">
        <f t="shared" si="6"/>
        <v>51</v>
      </c>
      <c r="V13" s="98" t="s">
        <v>73</v>
      </c>
      <c r="W13" s="98" t="s">
        <v>73</v>
      </c>
      <c r="X13" s="43">
        <v>3</v>
      </c>
      <c r="Y13" s="43">
        <v>3</v>
      </c>
      <c r="Z13" s="43">
        <v>3</v>
      </c>
      <c r="AA13" s="43">
        <v>3</v>
      </c>
      <c r="AB13" s="43">
        <v>3</v>
      </c>
      <c r="AC13" s="43">
        <v>3</v>
      </c>
      <c r="AD13" s="43">
        <v>3</v>
      </c>
      <c r="AE13" s="43">
        <v>3</v>
      </c>
      <c r="AF13" s="43">
        <v>3</v>
      </c>
      <c r="AG13" s="43">
        <v>3</v>
      </c>
      <c r="AH13" s="43">
        <v>3</v>
      </c>
      <c r="AI13" s="43">
        <v>3</v>
      </c>
      <c r="AJ13" s="43">
        <v>3</v>
      </c>
      <c r="AK13" s="43">
        <v>3</v>
      </c>
      <c r="AL13" s="43">
        <v>3</v>
      </c>
      <c r="AM13" s="43">
        <v>3</v>
      </c>
      <c r="AN13" s="43">
        <v>3</v>
      </c>
      <c r="AO13" s="43">
        <v>4</v>
      </c>
      <c r="AP13" s="43">
        <v>4</v>
      </c>
      <c r="AQ13" s="43">
        <v>4</v>
      </c>
      <c r="AR13" s="43">
        <v>4</v>
      </c>
      <c r="AS13" s="43">
        <v>4</v>
      </c>
      <c r="AT13" s="18">
        <f t="shared" si="7"/>
        <v>71</v>
      </c>
      <c r="AU13" s="43"/>
      <c r="AV13" s="37">
        <v>14</v>
      </c>
      <c r="AW13" s="98" t="s">
        <v>73</v>
      </c>
      <c r="AX13" s="98" t="s">
        <v>73</v>
      </c>
      <c r="AY13" s="98" t="s">
        <v>73</v>
      </c>
      <c r="AZ13" s="98" t="s">
        <v>73</v>
      </c>
      <c r="BA13" s="98" t="s">
        <v>73</v>
      </c>
      <c r="BB13" s="98" t="s">
        <v>73</v>
      </c>
      <c r="BC13" s="98" t="s">
        <v>73</v>
      </c>
      <c r="BD13" s="98" t="s">
        <v>73</v>
      </c>
      <c r="BE13" s="98" t="s">
        <v>73</v>
      </c>
      <c r="BF13" s="30">
        <f t="shared" si="8"/>
        <v>136</v>
      </c>
      <c r="BG13" s="38">
        <f t="shared" si="9"/>
        <v>136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</row>
    <row r="14" spans="1:135" s="40" customFormat="1" ht="30" customHeight="1" x14ac:dyDescent="0.25">
      <c r="A14" s="32" t="s">
        <v>83</v>
      </c>
      <c r="B14" s="33" t="s">
        <v>84</v>
      </c>
      <c r="C14" s="34" t="s">
        <v>82</v>
      </c>
      <c r="D14" s="43">
        <v>2</v>
      </c>
      <c r="E14" s="43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43">
        <v>2</v>
      </c>
      <c r="S14" s="43">
        <v>2</v>
      </c>
      <c r="T14" s="43">
        <v>2</v>
      </c>
      <c r="U14" s="29">
        <f t="shared" si="6"/>
        <v>34</v>
      </c>
      <c r="V14" s="98" t="s">
        <v>73</v>
      </c>
      <c r="W14" s="98" t="s">
        <v>73</v>
      </c>
      <c r="X14" s="43">
        <v>2</v>
      </c>
      <c r="Y14" s="43">
        <v>2</v>
      </c>
      <c r="Z14" s="43">
        <v>2</v>
      </c>
      <c r="AA14" s="43">
        <v>2</v>
      </c>
      <c r="AB14" s="43">
        <v>2</v>
      </c>
      <c r="AC14" s="43">
        <v>2</v>
      </c>
      <c r="AD14" s="43">
        <v>2</v>
      </c>
      <c r="AE14" s="43">
        <v>2</v>
      </c>
      <c r="AF14" s="43">
        <v>2</v>
      </c>
      <c r="AG14" s="43">
        <v>2</v>
      </c>
      <c r="AH14" s="43">
        <v>2</v>
      </c>
      <c r="AI14" s="43">
        <v>2</v>
      </c>
      <c r="AJ14" s="43">
        <v>2</v>
      </c>
      <c r="AK14" s="43">
        <v>2</v>
      </c>
      <c r="AL14" s="43">
        <v>2</v>
      </c>
      <c r="AM14" s="43">
        <v>1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1">
        <v>2</v>
      </c>
      <c r="AT14" s="18">
        <f t="shared" si="7"/>
        <v>38</v>
      </c>
      <c r="AU14" s="43"/>
      <c r="AV14" s="43"/>
      <c r="AW14" s="98" t="s">
        <v>73</v>
      </c>
      <c r="AX14" s="98" t="s">
        <v>73</v>
      </c>
      <c r="AY14" s="98" t="s">
        <v>73</v>
      </c>
      <c r="AZ14" s="98" t="s">
        <v>73</v>
      </c>
      <c r="BA14" s="98" t="s">
        <v>73</v>
      </c>
      <c r="BB14" s="98" t="s">
        <v>73</v>
      </c>
      <c r="BC14" s="98" t="s">
        <v>73</v>
      </c>
      <c r="BD14" s="98" t="s">
        <v>73</v>
      </c>
      <c r="BE14" s="98" t="s">
        <v>73</v>
      </c>
      <c r="BF14" s="30">
        <f t="shared" si="8"/>
        <v>72</v>
      </c>
      <c r="BG14" s="38">
        <f t="shared" si="9"/>
        <v>72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</row>
    <row r="15" spans="1:135" s="40" customFormat="1" ht="30" customHeight="1" x14ac:dyDescent="0.25">
      <c r="A15" s="32" t="s">
        <v>85</v>
      </c>
      <c r="B15" s="33" t="s">
        <v>86</v>
      </c>
      <c r="C15" s="34" t="s">
        <v>82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3">
        <v>3</v>
      </c>
      <c r="R15" s="43">
        <v>3</v>
      </c>
      <c r="S15" s="43">
        <v>3</v>
      </c>
      <c r="T15" s="43">
        <v>2</v>
      </c>
      <c r="U15" s="29">
        <f t="shared" si="6"/>
        <v>50</v>
      </c>
      <c r="V15" s="98" t="s">
        <v>73</v>
      </c>
      <c r="W15" s="98" t="s">
        <v>73</v>
      </c>
      <c r="X15" s="43">
        <v>1</v>
      </c>
      <c r="Y15" s="43">
        <v>1</v>
      </c>
      <c r="Z15" s="43">
        <v>1</v>
      </c>
      <c r="AA15" s="43">
        <v>1</v>
      </c>
      <c r="AB15" s="43">
        <v>1</v>
      </c>
      <c r="AC15" s="43">
        <v>1</v>
      </c>
      <c r="AD15" s="43">
        <v>1</v>
      </c>
      <c r="AE15" s="43">
        <v>1</v>
      </c>
      <c r="AF15" s="43">
        <v>1</v>
      </c>
      <c r="AG15" s="43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3">
        <v>1</v>
      </c>
      <c r="AN15" s="43">
        <v>1</v>
      </c>
      <c r="AO15" s="43">
        <v>1</v>
      </c>
      <c r="AP15" s="43">
        <v>1</v>
      </c>
      <c r="AQ15" s="43">
        <v>1</v>
      </c>
      <c r="AR15" s="41">
        <v>2</v>
      </c>
      <c r="AS15" s="43"/>
      <c r="AT15" s="18">
        <f t="shared" si="7"/>
        <v>22</v>
      </c>
      <c r="AU15" s="43"/>
      <c r="AV15" s="43"/>
      <c r="AW15" s="98" t="s">
        <v>73</v>
      </c>
      <c r="AX15" s="98" t="s">
        <v>73</v>
      </c>
      <c r="AY15" s="98" t="s">
        <v>73</v>
      </c>
      <c r="AZ15" s="98" t="s">
        <v>73</v>
      </c>
      <c r="BA15" s="98" t="s">
        <v>73</v>
      </c>
      <c r="BB15" s="98" t="s">
        <v>73</v>
      </c>
      <c r="BC15" s="98" t="s">
        <v>73</v>
      </c>
      <c r="BD15" s="98" t="s">
        <v>73</v>
      </c>
      <c r="BE15" s="98" t="s">
        <v>73</v>
      </c>
      <c r="BF15" s="30">
        <f t="shared" si="8"/>
        <v>72</v>
      </c>
      <c r="BG15" s="38">
        <f t="shared" si="9"/>
        <v>72</v>
      </c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</row>
    <row r="16" spans="1:135" s="40" customFormat="1" ht="30" customHeight="1" x14ac:dyDescent="0.25">
      <c r="A16" s="32" t="s">
        <v>87</v>
      </c>
      <c r="B16" s="33" t="s">
        <v>88</v>
      </c>
      <c r="C16" s="34" t="s">
        <v>82</v>
      </c>
      <c r="D16" s="43">
        <v>3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3">
        <v>3</v>
      </c>
      <c r="R16" s="43">
        <v>3</v>
      </c>
      <c r="S16" s="43">
        <v>3</v>
      </c>
      <c r="T16" s="43">
        <v>2</v>
      </c>
      <c r="U16" s="29">
        <f t="shared" si="6"/>
        <v>50</v>
      </c>
      <c r="V16" s="98" t="s">
        <v>73</v>
      </c>
      <c r="W16" s="98" t="s">
        <v>73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1</v>
      </c>
      <c r="AE16" s="43">
        <v>1</v>
      </c>
      <c r="AF16" s="43">
        <v>1</v>
      </c>
      <c r="AG16" s="43">
        <v>1</v>
      </c>
      <c r="AH16" s="43">
        <v>1</v>
      </c>
      <c r="AI16" s="43">
        <v>1</v>
      </c>
      <c r="AJ16" s="43">
        <v>1</v>
      </c>
      <c r="AK16" s="43">
        <v>1</v>
      </c>
      <c r="AL16" s="43">
        <v>1</v>
      </c>
      <c r="AM16" s="43">
        <v>1</v>
      </c>
      <c r="AN16" s="43">
        <v>1</v>
      </c>
      <c r="AO16" s="43">
        <v>1</v>
      </c>
      <c r="AP16" s="43">
        <v>1</v>
      </c>
      <c r="AQ16" s="43">
        <v>1</v>
      </c>
      <c r="AR16" s="43">
        <v>0</v>
      </c>
      <c r="AS16" s="41">
        <v>2</v>
      </c>
      <c r="AT16" s="18">
        <f t="shared" si="7"/>
        <v>22</v>
      </c>
      <c r="AU16" s="43"/>
      <c r="AV16" s="43"/>
      <c r="AW16" s="98" t="s">
        <v>73</v>
      </c>
      <c r="AX16" s="98" t="s">
        <v>73</v>
      </c>
      <c r="AY16" s="98" t="s">
        <v>73</v>
      </c>
      <c r="AZ16" s="98" t="s">
        <v>73</v>
      </c>
      <c r="BA16" s="98" t="s">
        <v>73</v>
      </c>
      <c r="BB16" s="98" t="s">
        <v>73</v>
      </c>
      <c r="BC16" s="98" t="s">
        <v>73</v>
      </c>
      <c r="BD16" s="98" t="s">
        <v>73</v>
      </c>
      <c r="BE16" s="98" t="s">
        <v>73</v>
      </c>
      <c r="BF16" s="30">
        <f t="shared" si="8"/>
        <v>72</v>
      </c>
      <c r="BG16" s="38">
        <f t="shared" si="9"/>
        <v>72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</row>
    <row r="17" spans="1:135" s="40" customFormat="1" ht="30" customHeight="1" x14ac:dyDescent="0.25">
      <c r="A17" s="32" t="s">
        <v>89</v>
      </c>
      <c r="B17" s="33" t="s">
        <v>152</v>
      </c>
      <c r="C17" s="34" t="s">
        <v>108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9">
        <f t="shared" si="6"/>
        <v>0</v>
      </c>
      <c r="V17" s="98" t="s">
        <v>73</v>
      </c>
      <c r="W17" s="98" t="s">
        <v>73</v>
      </c>
      <c r="X17" s="43">
        <v>4</v>
      </c>
      <c r="Y17" s="43">
        <v>4</v>
      </c>
      <c r="Z17" s="43">
        <v>4</v>
      </c>
      <c r="AA17" s="43">
        <v>4</v>
      </c>
      <c r="AB17" s="43">
        <v>4</v>
      </c>
      <c r="AC17" s="43">
        <v>4</v>
      </c>
      <c r="AD17" s="43">
        <v>4</v>
      </c>
      <c r="AE17" s="43">
        <v>4</v>
      </c>
      <c r="AF17" s="43">
        <v>4</v>
      </c>
      <c r="AG17" s="43">
        <v>4</v>
      </c>
      <c r="AH17" s="43">
        <v>4</v>
      </c>
      <c r="AI17" s="43">
        <v>4</v>
      </c>
      <c r="AJ17" s="43">
        <v>4</v>
      </c>
      <c r="AK17" s="43">
        <v>4</v>
      </c>
      <c r="AL17" s="43">
        <v>4</v>
      </c>
      <c r="AM17" s="43">
        <v>5</v>
      </c>
      <c r="AN17" s="43">
        <v>5</v>
      </c>
      <c r="AO17" s="43">
        <v>5</v>
      </c>
      <c r="AP17" s="43">
        <v>5</v>
      </c>
      <c r="AQ17" s="43">
        <v>5</v>
      </c>
      <c r="AR17" s="43">
        <v>5</v>
      </c>
      <c r="AS17" s="43">
        <v>4</v>
      </c>
      <c r="AT17" s="18">
        <f t="shared" si="7"/>
        <v>94</v>
      </c>
      <c r="AU17" s="43"/>
      <c r="AV17" s="37">
        <v>14</v>
      </c>
      <c r="AW17" s="98" t="s">
        <v>73</v>
      </c>
      <c r="AX17" s="98" t="s">
        <v>73</v>
      </c>
      <c r="AY17" s="98" t="s">
        <v>73</v>
      </c>
      <c r="AZ17" s="98" t="s">
        <v>73</v>
      </c>
      <c r="BA17" s="98" t="s">
        <v>73</v>
      </c>
      <c r="BB17" s="98" t="s">
        <v>73</v>
      </c>
      <c r="BC17" s="98" t="s">
        <v>73</v>
      </c>
      <c r="BD17" s="98" t="s">
        <v>73</v>
      </c>
      <c r="BE17" s="98" t="s">
        <v>73</v>
      </c>
      <c r="BF17" s="30">
        <f t="shared" si="8"/>
        <v>108</v>
      </c>
      <c r="BG17" s="38">
        <f t="shared" si="9"/>
        <v>108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</row>
    <row r="18" spans="1:135" s="40" customFormat="1" ht="30" customHeight="1" x14ac:dyDescent="0.25">
      <c r="A18" s="32" t="s">
        <v>90</v>
      </c>
      <c r="B18" s="33" t="s">
        <v>91</v>
      </c>
      <c r="C18" s="34" t="s">
        <v>92</v>
      </c>
      <c r="D18" s="43">
        <v>2</v>
      </c>
      <c r="E18" s="43">
        <v>2</v>
      </c>
      <c r="F18" s="43">
        <v>2</v>
      </c>
      <c r="G18" s="43">
        <v>2</v>
      </c>
      <c r="H18" s="43">
        <v>2</v>
      </c>
      <c r="I18" s="43">
        <v>2</v>
      </c>
      <c r="J18" s="43">
        <v>2</v>
      </c>
      <c r="K18" s="43">
        <v>2</v>
      </c>
      <c r="L18" s="43">
        <v>2</v>
      </c>
      <c r="M18" s="43">
        <v>2</v>
      </c>
      <c r="N18" s="43">
        <v>2</v>
      </c>
      <c r="O18" s="43">
        <v>2</v>
      </c>
      <c r="P18" s="43">
        <v>2</v>
      </c>
      <c r="Q18" s="43">
        <v>2</v>
      </c>
      <c r="R18" s="43">
        <v>2</v>
      </c>
      <c r="S18" s="43">
        <v>2</v>
      </c>
      <c r="T18" s="42">
        <v>2</v>
      </c>
      <c r="U18" s="29">
        <f t="shared" si="6"/>
        <v>34</v>
      </c>
      <c r="V18" s="98" t="s">
        <v>73</v>
      </c>
      <c r="W18" s="98" t="s">
        <v>73</v>
      </c>
      <c r="X18" s="43">
        <v>2</v>
      </c>
      <c r="Y18" s="43">
        <v>2</v>
      </c>
      <c r="Z18" s="43">
        <v>2</v>
      </c>
      <c r="AA18" s="43">
        <v>2</v>
      </c>
      <c r="AB18" s="43">
        <v>2</v>
      </c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>
        <v>2</v>
      </c>
      <c r="AJ18" s="43">
        <v>2</v>
      </c>
      <c r="AK18" s="43">
        <v>2</v>
      </c>
      <c r="AL18" s="43">
        <v>2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1</v>
      </c>
      <c r="AS18" s="41">
        <v>2</v>
      </c>
      <c r="AT18" s="18">
        <f t="shared" si="7"/>
        <v>38</v>
      </c>
      <c r="AU18" s="43"/>
      <c r="AV18" s="43"/>
      <c r="AW18" s="98" t="s">
        <v>73</v>
      </c>
      <c r="AX18" s="98" t="s">
        <v>73</v>
      </c>
      <c r="AY18" s="98" t="s">
        <v>73</v>
      </c>
      <c r="AZ18" s="98" t="s">
        <v>73</v>
      </c>
      <c r="BA18" s="98" t="s">
        <v>73</v>
      </c>
      <c r="BB18" s="98" t="s">
        <v>73</v>
      </c>
      <c r="BC18" s="98" t="s">
        <v>73</v>
      </c>
      <c r="BD18" s="98" t="s">
        <v>73</v>
      </c>
      <c r="BE18" s="98" t="s">
        <v>73</v>
      </c>
      <c r="BF18" s="30">
        <f t="shared" si="8"/>
        <v>72</v>
      </c>
      <c r="BG18" s="38">
        <f t="shared" si="9"/>
        <v>72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</row>
    <row r="19" spans="1:135" s="40" customFormat="1" ht="30" customHeight="1" x14ac:dyDescent="0.25">
      <c r="A19" s="32" t="s">
        <v>93</v>
      </c>
      <c r="B19" s="33" t="s">
        <v>94</v>
      </c>
      <c r="C19" s="34" t="s">
        <v>128</v>
      </c>
      <c r="D19" s="43">
        <v>4</v>
      </c>
      <c r="E19" s="43">
        <v>4</v>
      </c>
      <c r="F19" s="43">
        <v>4</v>
      </c>
      <c r="G19" s="43">
        <v>4</v>
      </c>
      <c r="H19" s="43">
        <v>4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3">
        <v>4</v>
      </c>
      <c r="R19" s="43">
        <v>4</v>
      </c>
      <c r="S19" s="43">
        <v>4</v>
      </c>
      <c r="T19" s="41">
        <v>4</v>
      </c>
      <c r="U19" s="29">
        <f t="shared" si="6"/>
        <v>68</v>
      </c>
      <c r="V19" s="98" t="s">
        <v>73</v>
      </c>
      <c r="W19" s="98" t="s">
        <v>73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18">
        <f t="shared" si="7"/>
        <v>0</v>
      </c>
      <c r="AU19" s="43"/>
      <c r="AV19" s="43"/>
      <c r="AW19" s="98" t="s">
        <v>73</v>
      </c>
      <c r="AX19" s="98" t="s">
        <v>73</v>
      </c>
      <c r="AY19" s="98" t="s">
        <v>73</v>
      </c>
      <c r="AZ19" s="98" t="s">
        <v>73</v>
      </c>
      <c r="BA19" s="98" t="s">
        <v>73</v>
      </c>
      <c r="BB19" s="98" t="s">
        <v>73</v>
      </c>
      <c r="BC19" s="98" t="s">
        <v>73</v>
      </c>
      <c r="BD19" s="98" t="s">
        <v>73</v>
      </c>
      <c r="BE19" s="98" t="s">
        <v>73</v>
      </c>
      <c r="BF19" s="30">
        <f t="shared" si="8"/>
        <v>68</v>
      </c>
      <c r="BG19" s="38">
        <f t="shared" si="9"/>
        <v>68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</row>
    <row r="20" spans="1:135" s="40" customFormat="1" ht="30" customHeight="1" x14ac:dyDescent="0.25">
      <c r="A20" s="32" t="s">
        <v>95</v>
      </c>
      <c r="B20" s="33" t="s">
        <v>101</v>
      </c>
      <c r="C20" s="46" t="s">
        <v>79</v>
      </c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29">
        <f t="shared" si="6"/>
        <v>34</v>
      </c>
      <c r="V20" s="98" t="s">
        <v>73</v>
      </c>
      <c r="W20" s="98" t="s">
        <v>73</v>
      </c>
      <c r="X20" s="43">
        <v>3</v>
      </c>
      <c r="Y20" s="43">
        <v>3</v>
      </c>
      <c r="Z20" s="43">
        <v>3</v>
      </c>
      <c r="AA20" s="43">
        <v>3</v>
      </c>
      <c r="AB20" s="43">
        <v>3</v>
      </c>
      <c r="AC20" s="43">
        <v>3</v>
      </c>
      <c r="AD20" s="43">
        <v>3</v>
      </c>
      <c r="AE20" s="43">
        <v>3</v>
      </c>
      <c r="AF20" s="43">
        <v>3</v>
      </c>
      <c r="AG20" s="43">
        <v>3</v>
      </c>
      <c r="AH20" s="43">
        <v>3</v>
      </c>
      <c r="AI20" s="43">
        <v>3</v>
      </c>
      <c r="AJ20" s="43">
        <v>3</v>
      </c>
      <c r="AK20" s="43">
        <v>3</v>
      </c>
      <c r="AL20" s="43">
        <v>3</v>
      </c>
      <c r="AM20" s="43">
        <v>5</v>
      </c>
      <c r="AN20" s="43">
        <v>5</v>
      </c>
      <c r="AO20" s="43">
        <v>4</v>
      </c>
      <c r="AP20" s="43">
        <v>4</v>
      </c>
      <c r="AQ20" s="43">
        <v>4</v>
      </c>
      <c r="AR20" s="43">
        <v>4</v>
      </c>
      <c r="AS20" s="41">
        <v>3</v>
      </c>
      <c r="AT20" s="18">
        <f t="shared" si="7"/>
        <v>74</v>
      </c>
      <c r="AU20" s="43"/>
      <c r="AV20" s="43"/>
      <c r="AW20" s="98" t="s">
        <v>73</v>
      </c>
      <c r="AX20" s="98" t="s">
        <v>73</v>
      </c>
      <c r="AY20" s="98" t="s">
        <v>73</v>
      </c>
      <c r="AZ20" s="98" t="s">
        <v>73</v>
      </c>
      <c r="BA20" s="98" t="s">
        <v>73</v>
      </c>
      <c r="BB20" s="98" t="s">
        <v>73</v>
      </c>
      <c r="BC20" s="98" t="s">
        <v>73</v>
      </c>
      <c r="BD20" s="98" t="s">
        <v>73</v>
      </c>
      <c r="BE20" s="98" t="s">
        <v>73</v>
      </c>
      <c r="BF20" s="30">
        <f t="shared" si="8"/>
        <v>108</v>
      </c>
      <c r="BG20" s="38">
        <f t="shared" si="9"/>
        <v>108</v>
      </c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</row>
    <row r="21" spans="1:135" s="40" customFormat="1" ht="30" customHeight="1" x14ac:dyDescent="0.25">
      <c r="A21" s="32" t="s">
        <v>97</v>
      </c>
      <c r="B21" s="33" t="s">
        <v>96</v>
      </c>
      <c r="C21" s="46" t="s">
        <v>79</v>
      </c>
      <c r="D21" s="43">
        <v>2</v>
      </c>
      <c r="E21" s="43">
        <v>2</v>
      </c>
      <c r="F21" s="43">
        <v>2</v>
      </c>
      <c r="G21" s="43">
        <v>2</v>
      </c>
      <c r="H21" s="43">
        <v>2</v>
      </c>
      <c r="I21" s="43">
        <v>2</v>
      </c>
      <c r="J21" s="43">
        <v>2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29">
        <f t="shared" si="6"/>
        <v>34</v>
      </c>
      <c r="V21" s="98" t="s">
        <v>73</v>
      </c>
      <c r="W21" s="98" t="s">
        <v>73</v>
      </c>
      <c r="X21" s="43">
        <v>2</v>
      </c>
      <c r="Y21" s="43">
        <v>2</v>
      </c>
      <c r="Z21" s="43">
        <v>2</v>
      </c>
      <c r="AA21" s="43">
        <v>2</v>
      </c>
      <c r="AB21" s="43">
        <v>2</v>
      </c>
      <c r="AC21" s="43">
        <v>2</v>
      </c>
      <c r="AD21" s="43">
        <v>2</v>
      </c>
      <c r="AE21" s="43">
        <v>2</v>
      </c>
      <c r="AF21" s="43">
        <v>2</v>
      </c>
      <c r="AG21" s="43">
        <v>2</v>
      </c>
      <c r="AH21" s="43">
        <v>2</v>
      </c>
      <c r="AI21" s="43">
        <v>2</v>
      </c>
      <c r="AJ21" s="43">
        <v>2</v>
      </c>
      <c r="AK21" s="43">
        <v>2</v>
      </c>
      <c r="AL21" s="43">
        <v>2</v>
      </c>
      <c r="AM21" s="43">
        <v>1</v>
      </c>
      <c r="AN21" s="43">
        <v>1</v>
      </c>
      <c r="AO21" s="43">
        <v>1</v>
      </c>
      <c r="AP21" s="43">
        <v>1</v>
      </c>
      <c r="AQ21" s="43">
        <v>1</v>
      </c>
      <c r="AR21" s="43">
        <v>1</v>
      </c>
      <c r="AS21" s="41">
        <v>2</v>
      </c>
      <c r="AT21" s="18">
        <f t="shared" si="7"/>
        <v>38</v>
      </c>
      <c r="AU21" s="43"/>
      <c r="AV21" s="43"/>
      <c r="AW21" s="98" t="s">
        <v>73</v>
      </c>
      <c r="AX21" s="98" t="s">
        <v>73</v>
      </c>
      <c r="AY21" s="98" t="s">
        <v>73</v>
      </c>
      <c r="AZ21" s="98" t="s">
        <v>73</v>
      </c>
      <c r="BA21" s="98" t="s">
        <v>73</v>
      </c>
      <c r="BB21" s="98" t="s">
        <v>73</v>
      </c>
      <c r="BC21" s="98" t="s">
        <v>73</v>
      </c>
      <c r="BD21" s="98" t="s">
        <v>73</v>
      </c>
      <c r="BE21" s="98" t="s">
        <v>73</v>
      </c>
      <c r="BF21" s="30">
        <f t="shared" si="8"/>
        <v>72</v>
      </c>
      <c r="BG21" s="38">
        <f t="shared" si="9"/>
        <v>72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</row>
    <row r="22" spans="1:135" s="40" customFormat="1" ht="30" customHeight="1" x14ac:dyDescent="0.25">
      <c r="A22" s="32" t="s">
        <v>99</v>
      </c>
      <c r="B22" s="44" t="s">
        <v>157</v>
      </c>
      <c r="C22" s="34" t="s">
        <v>172</v>
      </c>
      <c r="D22" s="43">
        <v>7</v>
      </c>
      <c r="E22" s="43">
        <v>7</v>
      </c>
      <c r="F22" s="43">
        <v>7</v>
      </c>
      <c r="G22" s="43">
        <v>7</v>
      </c>
      <c r="H22" s="43">
        <v>7</v>
      </c>
      <c r="I22" s="43">
        <v>7</v>
      </c>
      <c r="J22" s="43">
        <v>7</v>
      </c>
      <c r="K22" s="43">
        <v>7</v>
      </c>
      <c r="L22" s="43">
        <v>7</v>
      </c>
      <c r="M22" s="43">
        <v>7</v>
      </c>
      <c r="N22" s="43">
        <v>7</v>
      </c>
      <c r="O22" s="43">
        <v>8</v>
      </c>
      <c r="P22" s="43">
        <v>8</v>
      </c>
      <c r="Q22" s="43">
        <v>8</v>
      </c>
      <c r="R22" s="43">
        <v>8</v>
      </c>
      <c r="S22" s="43">
        <v>8</v>
      </c>
      <c r="T22" s="41">
        <v>10</v>
      </c>
      <c r="U22" s="29">
        <f t="shared" si="6"/>
        <v>127</v>
      </c>
      <c r="V22" s="98" t="s">
        <v>73</v>
      </c>
      <c r="W22" s="98" t="s">
        <v>73</v>
      </c>
      <c r="X22" s="43">
        <v>9</v>
      </c>
      <c r="Y22" s="43">
        <v>9</v>
      </c>
      <c r="Z22" s="43">
        <v>9</v>
      </c>
      <c r="AA22" s="43">
        <v>9</v>
      </c>
      <c r="AB22" s="43">
        <v>9</v>
      </c>
      <c r="AC22" s="43">
        <v>9</v>
      </c>
      <c r="AD22" s="43">
        <v>9</v>
      </c>
      <c r="AE22" s="43">
        <v>9</v>
      </c>
      <c r="AF22" s="43">
        <v>9</v>
      </c>
      <c r="AG22" s="43">
        <v>9</v>
      </c>
      <c r="AH22" s="43">
        <v>9</v>
      </c>
      <c r="AI22" s="43">
        <v>9</v>
      </c>
      <c r="AJ22" s="43">
        <v>9</v>
      </c>
      <c r="AK22" s="43">
        <v>9</v>
      </c>
      <c r="AL22" s="43">
        <v>9</v>
      </c>
      <c r="AM22" s="43">
        <v>9</v>
      </c>
      <c r="AN22" s="43">
        <v>9</v>
      </c>
      <c r="AO22" s="43">
        <v>9</v>
      </c>
      <c r="AP22" s="43">
        <v>9</v>
      </c>
      <c r="AQ22" s="43">
        <v>9</v>
      </c>
      <c r="AR22" s="43">
        <v>9</v>
      </c>
      <c r="AS22" s="43">
        <v>9</v>
      </c>
      <c r="AT22" s="18">
        <f t="shared" si="7"/>
        <v>198</v>
      </c>
      <c r="AU22" s="37">
        <v>15</v>
      </c>
      <c r="AV22" s="43"/>
      <c r="AW22" s="98" t="s">
        <v>73</v>
      </c>
      <c r="AX22" s="98" t="s">
        <v>73</v>
      </c>
      <c r="AY22" s="98" t="s">
        <v>73</v>
      </c>
      <c r="AZ22" s="98" t="s">
        <v>73</v>
      </c>
      <c r="BA22" s="98" t="s">
        <v>73</v>
      </c>
      <c r="BB22" s="98" t="s">
        <v>73</v>
      </c>
      <c r="BC22" s="98" t="s">
        <v>73</v>
      </c>
      <c r="BD22" s="98" t="s">
        <v>73</v>
      </c>
      <c r="BE22" s="98" t="s">
        <v>73</v>
      </c>
      <c r="BF22" s="30">
        <f t="shared" si="8"/>
        <v>340</v>
      </c>
      <c r="BG22" s="38">
        <f t="shared" si="9"/>
        <v>340</v>
      </c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</row>
    <row r="23" spans="1:135" s="40" customFormat="1" ht="30" customHeight="1" x14ac:dyDescent="0.25">
      <c r="A23" s="32" t="s">
        <v>100</v>
      </c>
      <c r="B23" s="44" t="s">
        <v>98</v>
      </c>
      <c r="C23" s="34" t="s">
        <v>172</v>
      </c>
      <c r="D23" s="43">
        <v>3</v>
      </c>
      <c r="E23" s="43">
        <v>3</v>
      </c>
      <c r="F23" s="43">
        <v>3</v>
      </c>
      <c r="G23" s="43">
        <v>3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3</v>
      </c>
      <c r="N23" s="43">
        <v>3</v>
      </c>
      <c r="O23" s="43">
        <v>3</v>
      </c>
      <c r="P23" s="43">
        <v>3</v>
      </c>
      <c r="Q23" s="43">
        <v>3</v>
      </c>
      <c r="R23" s="43">
        <v>3</v>
      </c>
      <c r="S23" s="43">
        <v>3</v>
      </c>
      <c r="T23" s="43">
        <v>3</v>
      </c>
      <c r="U23" s="29">
        <f t="shared" si="6"/>
        <v>51</v>
      </c>
      <c r="V23" s="98" t="s">
        <v>73</v>
      </c>
      <c r="W23" s="98" t="s">
        <v>73</v>
      </c>
      <c r="X23" s="43">
        <v>3</v>
      </c>
      <c r="Y23" s="43">
        <v>3</v>
      </c>
      <c r="Z23" s="43">
        <v>3</v>
      </c>
      <c r="AA23" s="43">
        <v>3</v>
      </c>
      <c r="AB23" s="43">
        <v>3</v>
      </c>
      <c r="AC23" s="43">
        <v>3</v>
      </c>
      <c r="AD23" s="43">
        <v>3</v>
      </c>
      <c r="AE23" s="43">
        <v>3</v>
      </c>
      <c r="AF23" s="43">
        <v>3</v>
      </c>
      <c r="AG23" s="43">
        <v>3</v>
      </c>
      <c r="AH23" s="43">
        <v>3</v>
      </c>
      <c r="AI23" s="43">
        <v>3</v>
      </c>
      <c r="AJ23" s="43">
        <v>3</v>
      </c>
      <c r="AK23" s="43">
        <v>3</v>
      </c>
      <c r="AL23" s="43">
        <v>3</v>
      </c>
      <c r="AM23" s="43">
        <v>3</v>
      </c>
      <c r="AN23" s="43">
        <v>3</v>
      </c>
      <c r="AO23" s="43">
        <v>3</v>
      </c>
      <c r="AP23" s="43">
        <v>3</v>
      </c>
      <c r="AQ23" s="43">
        <v>8</v>
      </c>
      <c r="AR23" s="43">
        <v>8</v>
      </c>
      <c r="AS23" s="43">
        <v>5</v>
      </c>
      <c r="AT23" s="18">
        <f t="shared" si="7"/>
        <v>78</v>
      </c>
      <c r="AU23" s="37">
        <v>15</v>
      </c>
      <c r="AV23" s="43"/>
      <c r="AW23" s="98" t="s">
        <v>73</v>
      </c>
      <c r="AX23" s="98" t="s">
        <v>73</v>
      </c>
      <c r="AY23" s="98" t="s">
        <v>73</v>
      </c>
      <c r="AZ23" s="98" t="s">
        <v>73</v>
      </c>
      <c r="BA23" s="98" t="s">
        <v>73</v>
      </c>
      <c r="BB23" s="98" t="s">
        <v>73</v>
      </c>
      <c r="BC23" s="98" t="s">
        <v>73</v>
      </c>
      <c r="BD23" s="98" t="s">
        <v>73</v>
      </c>
      <c r="BE23" s="98" t="s">
        <v>73</v>
      </c>
      <c r="BF23" s="30">
        <f t="shared" si="8"/>
        <v>144</v>
      </c>
      <c r="BG23" s="38">
        <f t="shared" si="9"/>
        <v>144</v>
      </c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</row>
    <row r="24" spans="1:135" s="40" customFormat="1" ht="35.25" customHeight="1" x14ac:dyDescent="0.25">
      <c r="A24" s="45" t="s">
        <v>102</v>
      </c>
      <c r="B24" s="32" t="s">
        <v>103</v>
      </c>
      <c r="C24" s="160" t="s">
        <v>79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29">
        <f t="shared" si="6"/>
        <v>11</v>
      </c>
      <c r="V24" s="98" t="s">
        <v>73</v>
      </c>
      <c r="W24" s="98" t="s">
        <v>73</v>
      </c>
      <c r="X24" s="43">
        <v>1</v>
      </c>
      <c r="Y24" s="43">
        <v>1</v>
      </c>
      <c r="Z24" s="43">
        <v>1</v>
      </c>
      <c r="AA24" s="43">
        <v>1</v>
      </c>
      <c r="AB24" s="43">
        <v>1</v>
      </c>
      <c r="AC24" s="43">
        <v>1</v>
      </c>
      <c r="AD24" s="43">
        <v>1</v>
      </c>
      <c r="AE24" s="43">
        <v>1</v>
      </c>
      <c r="AF24" s="43">
        <v>1</v>
      </c>
      <c r="AG24" s="43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3">
        <v>1</v>
      </c>
      <c r="AN24" s="43">
        <v>1</v>
      </c>
      <c r="AO24" s="43">
        <v>1</v>
      </c>
      <c r="AP24" s="43">
        <v>1</v>
      </c>
      <c r="AQ24" s="43">
        <v>0</v>
      </c>
      <c r="AR24" s="43">
        <v>0</v>
      </c>
      <c r="AS24" s="41">
        <v>2</v>
      </c>
      <c r="AT24" s="18">
        <f t="shared" si="7"/>
        <v>21</v>
      </c>
      <c r="AU24" s="43"/>
      <c r="AV24" s="43"/>
      <c r="AW24" s="98" t="s">
        <v>73</v>
      </c>
      <c r="AX24" s="98" t="s">
        <v>73</v>
      </c>
      <c r="AY24" s="98" t="s">
        <v>73</v>
      </c>
      <c r="AZ24" s="98" t="s">
        <v>73</v>
      </c>
      <c r="BA24" s="98" t="s">
        <v>73</v>
      </c>
      <c r="BB24" s="98" t="s">
        <v>73</v>
      </c>
      <c r="BC24" s="98" t="s">
        <v>73</v>
      </c>
      <c r="BD24" s="98" t="s">
        <v>73</v>
      </c>
      <c r="BE24" s="98" t="s">
        <v>73</v>
      </c>
      <c r="BF24" s="30">
        <f t="shared" si="8"/>
        <v>32</v>
      </c>
      <c r="BG24" s="38">
        <f t="shared" si="9"/>
        <v>32</v>
      </c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</row>
    <row r="25" spans="1:135" s="62" customFormat="1" ht="30" customHeight="1" x14ac:dyDescent="0.25">
      <c r="A25" s="61" t="s">
        <v>115</v>
      </c>
      <c r="B25" s="61" t="s">
        <v>116</v>
      </c>
      <c r="C25" s="61"/>
      <c r="D25" s="63">
        <f>D26+D27+D28</f>
        <v>0</v>
      </c>
      <c r="E25" s="63">
        <f t="shared" ref="E25:AV25" si="10">E26+E27+E28</f>
        <v>0</v>
      </c>
      <c r="F25" s="63">
        <f t="shared" si="10"/>
        <v>0</v>
      </c>
      <c r="G25" s="63">
        <f t="shared" si="10"/>
        <v>0</v>
      </c>
      <c r="H25" s="63">
        <f t="shared" si="10"/>
        <v>0</v>
      </c>
      <c r="I25" s="63">
        <f t="shared" si="10"/>
        <v>0</v>
      </c>
      <c r="J25" s="63">
        <f t="shared" si="10"/>
        <v>0</v>
      </c>
      <c r="K25" s="63">
        <f t="shared" si="10"/>
        <v>0</v>
      </c>
      <c r="L25" s="63">
        <f t="shared" si="10"/>
        <v>0</v>
      </c>
      <c r="M25" s="63">
        <f t="shared" si="10"/>
        <v>0</v>
      </c>
      <c r="N25" s="63">
        <f t="shared" si="10"/>
        <v>0</v>
      </c>
      <c r="O25" s="63">
        <f t="shared" si="10"/>
        <v>0</v>
      </c>
      <c r="P25" s="63">
        <f t="shared" si="10"/>
        <v>0</v>
      </c>
      <c r="Q25" s="63">
        <f t="shared" si="10"/>
        <v>0</v>
      </c>
      <c r="R25" s="63">
        <f t="shared" si="10"/>
        <v>0</v>
      </c>
      <c r="S25" s="63">
        <f t="shared" si="10"/>
        <v>0</v>
      </c>
      <c r="T25" s="63">
        <f t="shared" si="10"/>
        <v>0</v>
      </c>
      <c r="U25" s="48">
        <f t="shared" si="6"/>
        <v>0</v>
      </c>
      <c r="V25" s="98" t="s">
        <v>73</v>
      </c>
      <c r="W25" s="98" t="s">
        <v>73</v>
      </c>
      <c r="X25" s="63">
        <f t="shared" si="10"/>
        <v>0</v>
      </c>
      <c r="Y25" s="63">
        <f t="shared" si="10"/>
        <v>0</v>
      </c>
      <c r="Z25" s="63">
        <f t="shared" si="10"/>
        <v>0</v>
      </c>
      <c r="AA25" s="63">
        <f t="shared" si="10"/>
        <v>0</v>
      </c>
      <c r="AB25" s="63">
        <f t="shared" si="10"/>
        <v>0</v>
      </c>
      <c r="AC25" s="63">
        <f t="shared" si="10"/>
        <v>0</v>
      </c>
      <c r="AD25" s="63">
        <f t="shared" si="10"/>
        <v>0</v>
      </c>
      <c r="AE25" s="63">
        <f t="shared" si="10"/>
        <v>0</v>
      </c>
      <c r="AF25" s="63">
        <f t="shared" si="10"/>
        <v>0</v>
      </c>
      <c r="AG25" s="63">
        <f t="shared" si="10"/>
        <v>0</v>
      </c>
      <c r="AH25" s="63">
        <f t="shared" si="10"/>
        <v>0</v>
      </c>
      <c r="AI25" s="63">
        <f t="shared" si="10"/>
        <v>0</v>
      </c>
      <c r="AJ25" s="63">
        <f t="shared" si="10"/>
        <v>0</v>
      </c>
      <c r="AK25" s="63">
        <f t="shared" si="10"/>
        <v>0</v>
      </c>
      <c r="AL25" s="63">
        <f t="shared" si="10"/>
        <v>0</v>
      </c>
      <c r="AM25" s="63">
        <f t="shared" si="10"/>
        <v>0</v>
      </c>
      <c r="AN25" s="63">
        <f t="shared" si="10"/>
        <v>0</v>
      </c>
      <c r="AO25" s="63">
        <f t="shared" si="10"/>
        <v>0</v>
      </c>
      <c r="AP25" s="63">
        <f t="shared" si="10"/>
        <v>0</v>
      </c>
      <c r="AQ25" s="63">
        <f t="shared" si="10"/>
        <v>0</v>
      </c>
      <c r="AR25" s="63">
        <f t="shared" si="10"/>
        <v>0</v>
      </c>
      <c r="AS25" s="63">
        <f t="shared" si="10"/>
        <v>0</v>
      </c>
      <c r="AT25" s="107">
        <f t="shared" si="7"/>
        <v>0</v>
      </c>
      <c r="AU25" s="63">
        <f t="shared" si="10"/>
        <v>36</v>
      </c>
      <c r="AV25" s="63">
        <f t="shared" si="10"/>
        <v>36</v>
      </c>
      <c r="AW25" s="98" t="s">
        <v>73</v>
      </c>
      <c r="AX25" s="98" t="s">
        <v>73</v>
      </c>
      <c r="AY25" s="98" t="s">
        <v>73</v>
      </c>
      <c r="AZ25" s="98" t="s">
        <v>73</v>
      </c>
      <c r="BA25" s="98" t="s">
        <v>73</v>
      </c>
      <c r="BB25" s="98" t="s">
        <v>73</v>
      </c>
      <c r="BC25" s="98" t="s">
        <v>73</v>
      </c>
      <c r="BD25" s="98" t="s">
        <v>73</v>
      </c>
      <c r="BE25" s="98" t="s">
        <v>73</v>
      </c>
      <c r="BF25" s="108">
        <f t="shared" si="8"/>
        <v>72</v>
      </c>
      <c r="BG25" s="64">
        <f t="shared" si="9"/>
        <v>72</v>
      </c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</row>
    <row r="26" spans="1:135" s="62" customFormat="1" x14ac:dyDescent="0.25">
      <c r="A26" s="65"/>
      <c r="B26" s="66" t="s">
        <v>117</v>
      </c>
      <c r="C26" s="6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48">
        <f t="shared" si="6"/>
        <v>0</v>
      </c>
      <c r="V26" s="98" t="s">
        <v>73</v>
      </c>
      <c r="W26" s="98" t="s">
        <v>73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107">
        <f t="shared" si="7"/>
        <v>0</v>
      </c>
      <c r="AU26" s="63">
        <v>24</v>
      </c>
      <c r="AV26" s="63">
        <v>18</v>
      </c>
      <c r="AW26" s="98" t="s">
        <v>73</v>
      </c>
      <c r="AX26" s="98" t="s">
        <v>73</v>
      </c>
      <c r="AY26" s="98" t="s">
        <v>73</v>
      </c>
      <c r="AZ26" s="98" t="s">
        <v>73</v>
      </c>
      <c r="BA26" s="98" t="s">
        <v>73</v>
      </c>
      <c r="BB26" s="98" t="s">
        <v>73</v>
      </c>
      <c r="BC26" s="98" t="s">
        <v>73</v>
      </c>
      <c r="BD26" s="98" t="s">
        <v>73</v>
      </c>
      <c r="BE26" s="98" t="s">
        <v>73</v>
      </c>
      <c r="BF26" s="108">
        <f t="shared" si="8"/>
        <v>42</v>
      </c>
      <c r="BG26" s="64">
        <f t="shared" si="9"/>
        <v>42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</row>
    <row r="27" spans="1:135" s="62" customFormat="1" x14ac:dyDescent="0.25">
      <c r="A27" s="65"/>
      <c r="B27" s="66" t="s">
        <v>118</v>
      </c>
      <c r="C27" s="66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48">
        <f t="shared" si="6"/>
        <v>0</v>
      </c>
      <c r="V27" s="98" t="s">
        <v>73</v>
      </c>
      <c r="W27" s="98" t="s">
        <v>73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107">
        <f t="shared" si="7"/>
        <v>0</v>
      </c>
      <c r="AU27" s="63">
        <v>0</v>
      </c>
      <c r="AV27" s="63">
        <v>0</v>
      </c>
      <c r="AW27" s="98" t="s">
        <v>73</v>
      </c>
      <c r="AX27" s="98" t="s">
        <v>73</v>
      </c>
      <c r="AY27" s="98" t="s">
        <v>73</v>
      </c>
      <c r="AZ27" s="98" t="s">
        <v>73</v>
      </c>
      <c r="BA27" s="98" t="s">
        <v>73</v>
      </c>
      <c r="BB27" s="98" t="s">
        <v>73</v>
      </c>
      <c r="BC27" s="98" t="s">
        <v>73</v>
      </c>
      <c r="BD27" s="98" t="s">
        <v>73</v>
      </c>
      <c r="BE27" s="98" t="s">
        <v>73</v>
      </c>
      <c r="BF27" s="108">
        <f t="shared" si="8"/>
        <v>0</v>
      </c>
      <c r="BG27" s="64">
        <f t="shared" si="9"/>
        <v>0</v>
      </c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</row>
    <row r="28" spans="1:135" s="62" customFormat="1" x14ac:dyDescent="0.25">
      <c r="A28" s="65"/>
      <c r="B28" s="66" t="s">
        <v>119</v>
      </c>
      <c r="C28" s="66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48">
        <f t="shared" si="6"/>
        <v>0</v>
      </c>
      <c r="V28" s="98" t="s">
        <v>73</v>
      </c>
      <c r="W28" s="98" t="s">
        <v>73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107">
        <f t="shared" si="7"/>
        <v>0</v>
      </c>
      <c r="AU28" s="63">
        <v>12</v>
      </c>
      <c r="AV28" s="63">
        <v>18</v>
      </c>
      <c r="AW28" s="98" t="s">
        <v>73</v>
      </c>
      <c r="AX28" s="98" t="s">
        <v>73</v>
      </c>
      <c r="AY28" s="98" t="s">
        <v>73</v>
      </c>
      <c r="AZ28" s="98" t="s">
        <v>73</v>
      </c>
      <c r="BA28" s="98" t="s">
        <v>73</v>
      </c>
      <c r="BB28" s="98" t="s">
        <v>73</v>
      </c>
      <c r="BC28" s="98" t="s">
        <v>73</v>
      </c>
      <c r="BD28" s="98" t="s">
        <v>73</v>
      </c>
      <c r="BE28" s="98" t="s">
        <v>73</v>
      </c>
      <c r="BF28" s="108">
        <f t="shared" si="8"/>
        <v>30</v>
      </c>
      <c r="BG28" s="64">
        <f t="shared" si="9"/>
        <v>30</v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</row>
    <row r="29" spans="1:135" s="68" customFormat="1" ht="30" customHeight="1" x14ac:dyDescent="0.25">
      <c r="A29" s="61"/>
      <c r="B29" s="67" t="s">
        <v>120</v>
      </c>
      <c r="C29" s="67"/>
      <c r="D29" s="64">
        <f>D10</f>
        <v>36</v>
      </c>
      <c r="E29" s="64">
        <f t="shared" ref="E29:AV29" si="11">E10</f>
        <v>36</v>
      </c>
      <c r="F29" s="64">
        <f t="shared" si="11"/>
        <v>36</v>
      </c>
      <c r="G29" s="64">
        <f t="shared" si="11"/>
        <v>36</v>
      </c>
      <c r="H29" s="64">
        <f t="shared" si="11"/>
        <v>36</v>
      </c>
      <c r="I29" s="64">
        <f t="shared" si="11"/>
        <v>36</v>
      </c>
      <c r="J29" s="64">
        <f t="shared" si="11"/>
        <v>36</v>
      </c>
      <c r="K29" s="64">
        <f t="shared" si="11"/>
        <v>36</v>
      </c>
      <c r="L29" s="64">
        <f t="shared" si="11"/>
        <v>36</v>
      </c>
      <c r="M29" s="64">
        <f t="shared" si="11"/>
        <v>36</v>
      </c>
      <c r="N29" s="64">
        <f t="shared" si="11"/>
        <v>36</v>
      </c>
      <c r="O29" s="64">
        <f t="shared" si="11"/>
        <v>36</v>
      </c>
      <c r="P29" s="64">
        <f t="shared" si="11"/>
        <v>36</v>
      </c>
      <c r="Q29" s="64">
        <f t="shared" si="11"/>
        <v>36</v>
      </c>
      <c r="R29" s="64">
        <f t="shared" si="11"/>
        <v>36</v>
      </c>
      <c r="S29" s="64">
        <f t="shared" si="11"/>
        <v>36</v>
      </c>
      <c r="T29" s="64">
        <f t="shared" si="11"/>
        <v>36</v>
      </c>
      <c r="U29" s="49">
        <f t="shared" si="6"/>
        <v>612</v>
      </c>
      <c r="V29" s="98" t="s">
        <v>73</v>
      </c>
      <c r="W29" s="98" t="s">
        <v>73</v>
      </c>
      <c r="X29" s="64">
        <f t="shared" si="11"/>
        <v>36</v>
      </c>
      <c r="Y29" s="64">
        <f t="shared" si="11"/>
        <v>36</v>
      </c>
      <c r="Z29" s="64">
        <f t="shared" si="11"/>
        <v>36</v>
      </c>
      <c r="AA29" s="64">
        <f t="shared" si="11"/>
        <v>36</v>
      </c>
      <c r="AB29" s="64">
        <f t="shared" si="11"/>
        <v>36</v>
      </c>
      <c r="AC29" s="64">
        <f t="shared" si="11"/>
        <v>36</v>
      </c>
      <c r="AD29" s="64">
        <f t="shared" si="11"/>
        <v>36</v>
      </c>
      <c r="AE29" s="64">
        <f t="shared" si="11"/>
        <v>36</v>
      </c>
      <c r="AF29" s="64">
        <f t="shared" si="11"/>
        <v>36</v>
      </c>
      <c r="AG29" s="64">
        <f t="shared" si="11"/>
        <v>36</v>
      </c>
      <c r="AH29" s="64">
        <f t="shared" si="11"/>
        <v>36</v>
      </c>
      <c r="AI29" s="64">
        <f t="shared" si="11"/>
        <v>36</v>
      </c>
      <c r="AJ29" s="64">
        <f t="shared" si="11"/>
        <v>36</v>
      </c>
      <c r="AK29" s="64">
        <f t="shared" si="11"/>
        <v>36</v>
      </c>
      <c r="AL29" s="64">
        <f t="shared" si="11"/>
        <v>36</v>
      </c>
      <c r="AM29" s="64">
        <f t="shared" si="11"/>
        <v>36</v>
      </c>
      <c r="AN29" s="64">
        <f t="shared" si="11"/>
        <v>36</v>
      </c>
      <c r="AO29" s="64">
        <f t="shared" si="11"/>
        <v>36</v>
      </c>
      <c r="AP29" s="64">
        <f t="shared" si="11"/>
        <v>36</v>
      </c>
      <c r="AQ29" s="64">
        <f t="shared" si="11"/>
        <v>36</v>
      </c>
      <c r="AR29" s="64">
        <f t="shared" si="11"/>
        <v>36</v>
      </c>
      <c r="AS29" s="64">
        <f t="shared" si="11"/>
        <v>36</v>
      </c>
      <c r="AT29" s="109">
        <f t="shared" si="7"/>
        <v>792</v>
      </c>
      <c r="AU29" s="64">
        <f t="shared" si="11"/>
        <v>36</v>
      </c>
      <c r="AV29" s="64">
        <f t="shared" si="11"/>
        <v>36</v>
      </c>
      <c r="AW29" s="98" t="s">
        <v>73</v>
      </c>
      <c r="AX29" s="98" t="s">
        <v>73</v>
      </c>
      <c r="AY29" s="98" t="s">
        <v>73</v>
      </c>
      <c r="AZ29" s="98" t="s">
        <v>73</v>
      </c>
      <c r="BA29" s="98" t="s">
        <v>73</v>
      </c>
      <c r="BB29" s="98" t="s">
        <v>73</v>
      </c>
      <c r="BC29" s="98" t="s">
        <v>73</v>
      </c>
      <c r="BD29" s="98" t="s">
        <v>73</v>
      </c>
      <c r="BE29" s="98" t="s">
        <v>73</v>
      </c>
      <c r="BF29" s="110">
        <f t="shared" si="8"/>
        <v>1476</v>
      </c>
      <c r="BG29" s="64">
        <f t="shared" si="9"/>
        <v>1476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</row>
    <row r="30" spans="1:135" s="40" customFormat="1" x14ac:dyDescent="0.25">
      <c r="A30" s="120"/>
      <c r="B30" s="120"/>
      <c r="C30" s="120"/>
      <c r="D30" s="70"/>
      <c r="E30" s="70"/>
      <c r="F30" s="70"/>
      <c r="G30" s="70"/>
      <c r="H30" s="71"/>
      <c r="I30" s="70"/>
      <c r="J30" s="70"/>
      <c r="K30" s="70"/>
      <c r="L30" s="71"/>
      <c r="M30" s="70"/>
      <c r="N30" s="70"/>
      <c r="O30" s="70"/>
      <c r="P30" s="70"/>
      <c r="Q30" s="70"/>
      <c r="R30" s="70"/>
      <c r="S30" s="70"/>
      <c r="T30" s="70"/>
      <c r="U30" s="72"/>
      <c r="V30" s="71"/>
      <c r="W30" s="70"/>
      <c r="X30" s="70"/>
      <c r="Y30" s="70"/>
      <c r="Z30" s="73"/>
      <c r="AA30" s="70"/>
      <c r="AB30" s="70"/>
      <c r="AC30" s="70"/>
      <c r="AD30" s="70"/>
      <c r="AE30" s="70"/>
      <c r="AF30" s="70"/>
      <c r="AG30" s="70"/>
      <c r="AH30" s="70"/>
      <c r="AI30" s="71"/>
      <c r="AJ30" s="70"/>
      <c r="AK30" s="70"/>
      <c r="AL30" s="70"/>
      <c r="AM30" s="71"/>
      <c r="AN30" s="70"/>
      <c r="AO30" s="70"/>
      <c r="AP30" s="70"/>
      <c r="AQ30" s="70"/>
      <c r="AR30" s="71"/>
      <c r="AS30" s="70"/>
      <c r="AT30" s="72"/>
      <c r="AU30" s="70"/>
      <c r="AV30" s="70"/>
      <c r="AW30" s="74"/>
      <c r="AX30" s="70"/>
      <c r="AY30" s="70"/>
      <c r="AZ30" s="70"/>
      <c r="BA30" s="71"/>
      <c r="BB30" s="70"/>
      <c r="BC30" s="70"/>
      <c r="BD30" s="70"/>
      <c r="BE30" s="70"/>
      <c r="BF30" s="75"/>
      <c r="BG30" s="111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</row>
    <row r="31" spans="1:135" s="40" customFormat="1" x14ac:dyDescent="0.25">
      <c r="A31" s="120"/>
      <c r="B31" s="120"/>
      <c r="C31" s="120"/>
      <c r="D31" s="70"/>
      <c r="E31" s="70"/>
      <c r="F31" s="70"/>
      <c r="G31" s="70"/>
      <c r="H31" s="71"/>
      <c r="I31" s="70"/>
      <c r="J31" s="70"/>
      <c r="K31" s="70"/>
      <c r="L31" s="71"/>
      <c r="M31" s="70"/>
      <c r="N31" s="70"/>
      <c r="O31" s="70"/>
      <c r="P31" s="70"/>
      <c r="Q31" s="70"/>
      <c r="R31" s="70"/>
      <c r="S31" s="70"/>
      <c r="T31" s="70"/>
      <c r="U31" s="72"/>
      <c r="V31" s="71"/>
      <c r="W31" s="70"/>
      <c r="X31" s="70"/>
      <c r="Y31" s="70"/>
      <c r="Z31" s="73"/>
      <c r="AA31" s="70"/>
      <c r="AB31" s="70"/>
      <c r="AC31" s="70"/>
      <c r="AD31" s="70"/>
      <c r="AE31" s="70"/>
      <c r="AF31" s="70"/>
      <c r="AG31" s="70"/>
      <c r="AH31" s="70"/>
      <c r="AI31" s="71"/>
      <c r="AJ31" s="70"/>
      <c r="AK31" s="70"/>
      <c r="AL31" s="70"/>
      <c r="AM31" s="71"/>
      <c r="AN31" s="70"/>
      <c r="AO31" s="70"/>
      <c r="AP31" s="70"/>
      <c r="AQ31" s="70"/>
      <c r="AR31" s="71"/>
      <c r="AS31" s="70"/>
      <c r="AT31" s="72"/>
      <c r="AU31" s="70"/>
      <c r="AV31" s="70"/>
      <c r="AW31" s="74"/>
      <c r="AX31" s="70"/>
      <c r="AY31" s="70"/>
      <c r="AZ31" s="70"/>
      <c r="BA31" s="71"/>
      <c r="BB31" s="70"/>
      <c r="BC31" s="70"/>
      <c r="BD31" s="70"/>
      <c r="BE31" s="70"/>
      <c r="BF31" s="75"/>
      <c r="BG31" s="111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</row>
    <row r="32" spans="1:135" s="40" customFormat="1" x14ac:dyDescent="0.25">
      <c r="A32" s="120"/>
      <c r="B32" s="120"/>
      <c r="C32" s="120"/>
      <c r="D32" s="70"/>
      <c r="E32" s="70"/>
      <c r="F32" s="70"/>
      <c r="G32" s="70"/>
      <c r="H32" s="71"/>
      <c r="I32" s="70"/>
      <c r="J32" s="70"/>
      <c r="K32" s="70"/>
      <c r="L32" s="71"/>
      <c r="M32" s="70"/>
      <c r="N32" s="70"/>
      <c r="O32" s="70"/>
      <c r="P32" s="70"/>
      <c r="Q32" s="70"/>
      <c r="R32" s="70"/>
      <c r="S32" s="70"/>
      <c r="T32" s="70"/>
      <c r="U32" s="72"/>
      <c r="V32" s="71"/>
      <c r="W32" s="70"/>
      <c r="X32" s="70"/>
      <c r="Y32" s="70"/>
      <c r="Z32" s="73"/>
      <c r="AA32" s="70"/>
      <c r="AB32" s="70"/>
      <c r="AC32" s="70"/>
      <c r="AD32" s="70"/>
      <c r="AE32" s="70"/>
      <c r="AF32" s="70"/>
      <c r="AG32" s="70"/>
      <c r="AH32" s="70"/>
      <c r="AI32" s="71"/>
      <c r="AJ32" s="70"/>
      <c r="AK32" s="70"/>
      <c r="AL32" s="70"/>
      <c r="AM32" s="71"/>
      <c r="AN32" s="70"/>
      <c r="AO32" s="70"/>
      <c r="AP32" s="70"/>
      <c r="AQ32" s="70"/>
      <c r="AR32" s="71"/>
      <c r="AS32" s="70"/>
      <c r="AT32" s="72"/>
      <c r="AU32" s="70"/>
      <c r="AV32" s="70"/>
      <c r="AW32" s="74"/>
      <c r="AX32" s="70"/>
      <c r="AY32" s="70"/>
      <c r="AZ32" s="70"/>
      <c r="BA32" s="71"/>
      <c r="BB32" s="70"/>
      <c r="BC32" s="70"/>
      <c r="BD32" s="70"/>
      <c r="BE32" s="70"/>
      <c r="BF32" s="75"/>
      <c r="BG32" s="111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</row>
    <row r="33" spans="1:135" s="40" customFormat="1" ht="47.25" customHeight="1" x14ac:dyDescent="0.25">
      <c r="A33" s="146" t="s">
        <v>13</v>
      </c>
      <c r="B33" s="146" t="s">
        <v>14</v>
      </c>
      <c r="C33" s="147" t="s">
        <v>15</v>
      </c>
      <c r="D33" s="143" t="s">
        <v>16</v>
      </c>
      <c r="E33" s="144"/>
      <c r="F33" s="144"/>
      <c r="G33" s="145"/>
      <c r="H33" s="139" t="s">
        <v>17</v>
      </c>
      <c r="I33" s="136" t="s">
        <v>18</v>
      </c>
      <c r="J33" s="137"/>
      <c r="K33" s="138"/>
      <c r="L33" s="139" t="s">
        <v>19</v>
      </c>
      <c r="M33" s="136" t="s">
        <v>20</v>
      </c>
      <c r="N33" s="137"/>
      <c r="O33" s="137"/>
      <c r="P33" s="138"/>
      <c r="Q33" s="143" t="s">
        <v>21</v>
      </c>
      <c r="R33" s="144"/>
      <c r="S33" s="144"/>
      <c r="T33" s="145"/>
      <c r="U33" s="6"/>
      <c r="V33" s="139" t="s">
        <v>22</v>
      </c>
      <c r="W33" s="136" t="s">
        <v>23</v>
      </c>
      <c r="X33" s="137"/>
      <c r="Y33" s="138"/>
      <c r="Z33" s="141" t="s">
        <v>24</v>
      </c>
      <c r="AA33" s="136" t="s">
        <v>25</v>
      </c>
      <c r="AB33" s="137"/>
      <c r="AC33" s="138"/>
      <c r="AD33" s="141" t="s">
        <v>121</v>
      </c>
      <c r="AE33" s="136" t="s">
        <v>26</v>
      </c>
      <c r="AF33" s="137"/>
      <c r="AG33" s="137"/>
      <c r="AH33" s="138"/>
      <c r="AI33" s="139" t="s">
        <v>122</v>
      </c>
      <c r="AJ33" s="136" t="s">
        <v>28</v>
      </c>
      <c r="AK33" s="137"/>
      <c r="AL33" s="138"/>
      <c r="AM33" s="139" t="s">
        <v>123</v>
      </c>
      <c r="AN33" s="136" t="s">
        <v>30</v>
      </c>
      <c r="AO33" s="137"/>
      <c r="AP33" s="137"/>
      <c r="AQ33" s="138"/>
      <c r="AR33" s="136" t="s">
        <v>32</v>
      </c>
      <c r="AS33" s="137"/>
      <c r="AT33" s="137"/>
      <c r="AU33" s="137"/>
      <c r="AV33" s="138"/>
      <c r="AW33" s="139" t="s">
        <v>124</v>
      </c>
      <c r="AX33" s="136" t="s">
        <v>34</v>
      </c>
      <c r="AY33" s="137"/>
      <c r="AZ33" s="138"/>
      <c r="BA33" s="139" t="s">
        <v>125</v>
      </c>
      <c r="BB33" s="136" t="s">
        <v>36</v>
      </c>
      <c r="BC33" s="137"/>
      <c r="BD33" s="137"/>
      <c r="BE33" s="138"/>
      <c r="BF33" s="7"/>
      <c r="BG33" s="133" t="s">
        <v>37</v>
      </c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</row>
    <row r="34" spans="1:135" s="40" customFormat="1" ht="25.5" customHeight="1" x14ac:dyDescent="0.25">
      <c r="A34" s="146"/>
      <c r="B34" s="146"/>
      <c r="C34" s="147"/>
      <c r="D34" s="9">
        <v>1</v>
      </c>
      <c r="E34" s="9">
        <v>8</v>
      </c>
      <c r="F34" s="9">
        <v>15</v>
      </c>
      <c r="G34" s="9">
        <v>22</v>
      </c>
      <c r="H34" s="140"/>
      <c r="I34" s="9">
        <v>6</v>
      </c>
      <c r="J34" s="9">
        <v>13</v>
      </c>
      <c r="K34" s="9">
        <v>20</v>
      </c>
      <c r="L34" s="140"/>
      <c r="M34" s="8" t="s">
        <v>41</v>
      </c>
      <c r="N34" s="9">
        <v>10</v>
      </c>
      <c r="O34" s="9">
        <v>17</v>
      </c>
      <c r="P34" s="9">
        <v>24</v>
      </c>
      <c r="Q34" s="8" t="s">
        <v>38</v>
      </c>
      <c r="R34" s="8" t="s">
        <v>39</v>
      </c>
      <c r="S34" s="8">
        <v>15</v>
      </c>
      <c r="T34" s="8" t="s">
        <v>42</v>
      </c>
      <c r="U34" s="10"/>
      <c r="V34" s="140"/>
      <c r="W34" s="8" t="s">
        <v>43</v>
      </c>
      <c r="X34" s="8" t="s">
        <v>44</v>
      </c>
      <c r="Y34" s="8" t="s">
        <v>45</v>
      </c>
      <c r="Z34" s="142"/>
      <c r="AA34" s="8" t="s">
        <v>46</v>
      </c>
      <c r="AB34" s="8" t="s">
        <v>47</v>
      </c>
      <c r="AC34" s="8" t="s">
        <v>48</v>
      </c>
      <c r="AD34" s="142"/>
      <c r="AE34" s="8" t="s">
        <v>46</v>
      </c>
      <c r="AF34" s="8" t="s">
        <v>47</v>
      </c>
      <c r="AG34" s="8" t="s">
        <v>48</v>
      </c>
      <c r="AH34" s="8" t="s">
        <v>49</v>
      </c>
      <c r="AI34" s="140"/>
      <c r="AJ34" s="8" t="s">
        <v>40</v>
      </c>
      <c r="AK34" s="8" t="s">
        <v>64</v>
      </c>
      <c r="AL34" s="8" t="s">
        <v>65</v>
      </c>
      <c r="AM34" s="140"/>
      <c r="AN34" s="8" t="s">
        <v>126</v>
      </c>
      <c r="AO34" s="8" t="s">
        <v>60</v>
      </c>
      <c r="AP34" s="8" t="s">
        <v>61</v>
      </c>
      <c r="AQ34" s="8" t="s">
        <v>62</v>
      </c>
      <c r="AR34" s="8" t="s">
        <v>38</v>
      </c>
      <c r="AS34" s="8" t="s">
        <v>39</v>
      </c>
      <c r="AT34" s="11"/>
      <c r="AU34" s="8" t="s">
        <v>50</v>
      </c>
      <c r="AV34" s="8" t="s">
        <v>42</v>
      </c>
      <c r="AW34" s="140"/>
      <c r="AX34" s="8" t="s">
        <v>40</v>
      </c>
      <c r="AY34" s="8" t="s">
        <v>64</v>
      </c>
      <c r="AZ34" s="8" t="s">
        <v>65</v>
      </c>
      <c r="BA34" s="140"/>
      <c r="BB34" s="8" t="s">
        <v>41</v>
      </c>
      <c r="BC34" s="8" t="s">
        <v>51</v>
      </c>
      <c r="BD34" s="8" t="s">
        <v>52</v>
      </c>
      <c r="BE34" s="8" t="s">
        <v>53</v>
      </c>
      <c r="BF34" s="77"/>
      <c r="BG34" s="134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</row>
    <row r="35" spans="1:135" s="40" customFormat="1" ht="25.5" customHeight="1" x14ac:dyDescent="0.25">
      <c r="A35" s="146"/>
      <c r="B35" s="146"/>
      <c r="C35" s="147"/>
      <c r="D35" s="78" t="s">
        <v>54</v>
      </c>
      <c r="E35" s="78" t="s">
        <v>55</v>
      </c>
      <c r="F35" s="78" t="s">
        <v>56</v>
      </c>
      <c r="G35" s="78" t="s">
        <v>57</v>
      </c>
      <c r="H35" s="140"/>
      <c r="I35" s="78" t="s">
        <v>44</v>
      </c>
      <c r="J35" s="78" t="s">
        <v>45</v>
      </c>
      <c r="K35" s="78" t="s">
        <v>58</v>
      </c>
      <c r="L35" s="140"/>
      <c r="M35" s="78" t="s">
        <v>47</v>
      </c>
      <c r="N35" s="78" t="s">
        <v>48</v>
      </c>
      <c r="O35" s="78" t="s">
        <v>49</v>
      </c>
      <c r="P35" s="78" t="s">
        <v>59</v>
      </c>
      <c r="Q35" s="78" t="s">
        <v>54</v>
      </c>
      <c r="R35" s="78" t="s">
        <v>55</v>
      </c>
      <c r="S35" s="78" t="s">
        <v>56</v>
      </c>
      <c r="T35" s="78" t="s">
        <v>57</v>
      </c>
      <c r="U35" s="79"/>
      <c r="V35" s="140"/>
      <c r="W35" s="78" t="s">
        <v>60</v>
      </c>
      <c r="X35" s="78" t="s">
        <v>61</v>
      </c>
      <c r="Y35" s="78" t="s">
        <v>62</v>
      </c>
      <c r="Z35" s="142"/>
      <c r="AA35" s="78" t="s">
        <v>39</v>
      </c>
      <c r="AB35" s="78" t="s">
        <v>50</v>
      </c>
      <c r="AC35" s="78" t="s">
        <v>42</v>
      </c>
      <c r="AD35" s="142"/>
      <c r="AE35" s="80" t="s">
        <v>39</v>
      </c>
      <c r="AF35" s="80" t="s">
        <v>50</v>
      </c>
      <c r="AG35" s="78" t="s">
        <v>42</v>
      </c>
      <c r="AH35" s="78" t="s">
        <v>63</v>
      </c>
      <c r="AI35" s="140"/>
      <c r="AJ35" s="78" t="s">
        <v>44</v>
      </c>
      <c r="AK35" s="81" t="s">
        <v>45</v>
      </c>
      <c r="AL35" s="81" t="s">
        <v>58</v>
      </c>
      <c r="AM35" s="140"/>
      <c r="AN35" s="78" t="s">
        <v>51</v>
      </c>
      <c r="AO35" s="81" t="s">
        <v>52</v>
      </c>
      <c r="AP35" s="81" t="s">
        <v>53</v>
      </c>
      <c r="AQ35" s="80" t="s">
        <v>67</v>
      </c>
      <c r="AR35" s="78" t="s">
        <v>54</v>
      </c>
      <c r="AS35" s="81" t="s">
        <v>55</v>
      </c>
      <c r="AT35" s="82"/>
      <c r="AU35" s="78" t="s">
        <v>56</v>
      </c>
      <c r="AV35" s="78" t="s">
        <v>57</v>
      </c>
      <c r="AW35" s="140"/>
      <c r="AX35" s="78" t="s">
        <v>44</v>
      </c>
      <c r="AY35" s="78" t="s">
        <v>45</v>
      </c>
      <c r="AZ35" s="78" t="s">
        <v>58</v>
      </c>
      <c r="BA35" s="140"/>
      <c r="BB35" s="78" t="s">
        <v>47</v>
      </c>
      <c r="BC35" s="78" t="s">
        <v>48</v>
      </c>
      <c r="BD35" s="78" t="s">
        <v>49</v>
      </c>
      <c r="BE35" s="78" t="s">
        <v>67</v>
      </c>
      <c r="BF35" s="7"/>
      <c r="BG35" s="134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</row>
    <row r="36" spans="1:135" s="40" customFormat="1" ht="16.5" customHeight="1" x14ac:dyDescent="0.3">
      <c r="A36" s="146"/>
      <c r="B36" s="146"/>
      <c r="C36" s="147"/>
      <c r="D36" s="157" t="s">
        <v>68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9"/>
      <c r="BF36" s="7"/>
      <c r="BG36" s="134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</row>
    <row r="37" spans="1:135" s="40" customFormat="1" x14ac:dyDescent="0.25">
      <c r="A37" s="146"/>
      <c r="B37" s="146"/>
      <c r="C37" s="147"/>
      <c r="D37" s="16">
        <v>36</v>
      </c>
      <c r="E37" s="16">
        <v>37</v>
      </c>
      <c r="F37" s="16">
        <v>38</v>
      </c>
      <c r="G37" s="16">
        <v>39</v>
      </c>
      <c r="H37" s="17">
        <v>40</v>
      </c>
      <c r="I37" s="17">
        <v>41</v>
      </c>
      <c r="J37" s="17">
        <v>42</v>
      </c>
      <c r="K37" s="16">
        <v>43</v>
      </c>
      <c r="L37" s="17">
        <v>44</v>
      </c>
      <c r="M37" s="17">
        <v>45</v>
      </c>
      <c r="N37" s="16">
        <v>46</v>
      </c>
      <c r="O37" s="16">
        <v>47</v>
      </c>
      <c r="P37" s="17">
        <v>48</v>
      </c>
      <c r="Q37" s="17">
        <v>49</v>
      </c>
      <c r="R37" s="16">
        <v>50</v>
      </c>
      <c r="S37" s="17">
        <v>51</v>
      </c>
      <c r="T37" s="16">
        <v>52</v>
      </c>
      <c r="U37" s="18"/>
      <c r="V37" s="16">
        <v>1</v>
      </c>
      <c r="W37" s="16">
        <v>2</v>
      </c>
      <c r="X37" s="16">
        <v>3</v>
      </c>
      <c r="Y37" s="16">
        <v>4</v>
      </c>
      <c r="Z37" s="16">
        <v>5</v>
      </c>
      <c r="AA37" s="16">
        <v>6</v>
      </c>
      <c r="AB37" s="16">
        <v>7</v>
      </c>
      <c r="AC37" s="16">
        <v>8</v>
      </c>
      <c r="AD37" s="19">
        <v>9</v>
      </c>
      <c r="AE37" s="20">
        <f t="shared" ref="AE37:AS37" si="12">AD37+1</f>
        <v>10</v>
      </c>
      <c r="AF37" s="20">
        <f t="shared" si="12"/>
        <v>11</v>
      </c>
      <c r="AG37" s="16">
        <f t="shared" si="12"/>
        <v>12</v>
      </c>
      <c r="AH37" s="16">
        <f t="shared" si="12"/>
        <v>13</v>
      </c>
      <c r="AI37" s="17">
        <f t="shared" si="12"/>
        <v>14</v>
      </c>
      <c r="AJ37" s="16">
        <f t="shared" si="12"/>
        <v>15</v>
      </c>
      <c r="AK37" s="17">
        <f t="shared" si="12"/>
        <v>16</v>
      </c>
      <c r="AL37" s="17">
        <f t="shared" si="12"/>
        <v>17</v>
      </c>
      <c r="AM37" s="17">
        <f t="shared" si="12"/>
        <v>18</v>
      </c>
      <c r="AN37" s="16">
        <f t="shared" si="12"/>
        <v>19</v>
      </c>
      <c r="AO37" s="17">
        <f t="shared" si="12"/>
        <v>20</v>
      </c>
      <c r="AP37" s="17">
        <f t="shared" si="12"/>
        <v>21</v>
      </c>
      <c r="AQ37" s="16">
        <f t="shared" si="12"/>
        <v>22</v>
      </c>
      <c r="AR37" s="17">
        <f t="shared" si="12"/>
        <v>23</v>
      </c>
      <c r="AS37" s="17">
        <f t="shared" si="12"/>
        <v>24</v>
      </c>
      <c r="AT37" s="21"/>
      <c r="AU37" s="16">
        <f>AS37+1</f>
        <v>25</v>
      </c>
      <c r="AV37" s="16">
        <f t="shared" ref="AV37:BE37" si="13">AU37+1</f>
        <v>26</v>
      </c>
      <c r="AW37" s="16">
        <f t="shared" si="13"/>
        <v>27</v>
      </c>
      <c r="AX37" s="16">
        <f t="shared" si="13"/>
        <v>28</v>
      </c>
      <c r="AY37" s="16">
        <f t="shared" si="13"/>
        <v>29</v>
      </c>
      <c r="AZ37" s="16">
        <f t="shared" si="13"/>
        <v>30</v>
      </c>
      <c r="BA37" s="16">
        <f t="shared" si="13"/>
        <v>31</v>
      </c>
      <c r="BB37" s="16">
        <f t="shared" si="13"/>
        <v>32</v>
      </c>
      <c r="BC37" s="16">
        <f t="shared" si="13"/>
        <v>33</v>
      </c>
      <c r="BD37" s="16">
        <f t="shared" si="13"/>
        <v>34</v>
      </c>
      <c r="BE37" s="16">
        <f t="shared" si="13"/>
        <v>35</v>
      </c>
      <c r="BF37" s="7"/>
      <c r="BG37" s="134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</row>
    <row r="38" spans="1:135" s="40" customFormat="1" ht="18.75" x14ac:dyDescent="0.3">
      <c r="A38" s="146"/>
      <c r="B38" s="146"/>
      <c r="C38" s="147"/>
      <c r="D38" s="157" t="s">
        <v>69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9"/>
      <c r="BF38" s="7"/>
      <c r="BG38" s="134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</row>
    <row r="39" spans="1:135" s="40" customFormat="1" ht="20.25" x14ac:dyDescent="0.3">
      <c r="A39" s="146"/>
      <c r="B39" s="146"/>
      <c r="C39" s="147"/>
      <c r="D39" s="154" t="s">
        <v>127</v>
      </c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6"/>
      <c r="BF39" s="7"/>
      <c r="BG39" s="134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</row>
    <row r="40" spans="1:135" s="40" customFormat="1" ht="15.75" customHeight="1" x14ac:dyDescent="0.25">
      <c r="A40" s="146"/>
      <c r="B40" s="146"/>
      <c r="C40" s="147"/>
      <c r="D40" s="22">
        <v>1</v>
      </c>
      <c r="E40" s="22">
        <v>2</v>
      </c>
      <c r="F40" s="22">
        <v>3</v>
      </c>
      <c r="G40" s="22">
        <v>4</v>
      </c>
      <c r="H40" s="23">
        <v>5</v>
      </c>
      <c r="I40" s="23">
        <v>6</v>
      </c>
      <c r="J40" s="23">
        <v>7</v>
      </c>
      <c r="K40" s="22">
        <v>8</v>
      </c>
      <c r="L40" s="23">
        <v>9</v>
      </c>
      <c r="M40" s="23">
        <v>10</v>
      </c>
      <c r="N40" s="22">
        <v>11</v>
      </c>
      <c r="O40" s="22">
        <v>12</v>
      </c>
      <c r="P40" s="23">
        <v>13</v>
      </c>
      <c r="Q40" s="23">
        <v>14</v>
      </c>
      <c r="R40" s="22">
        <v>15</v>
      </c>
      <c r="S40" s="23">
        <v>16</v>
      </c>
      <c r="T40" s="22">
        <v>17</v>
      </c>
      <c r="U40" s="24"/>
      <c r="V40" s="22">
        <f>T40+1</f>
        <v>18</v>
      </c>
      <c r="W40" s="22">
        <f>V40+1</f>
        <v>19</v>
      </c>
      <c r="X40" s="22">
        <f>W40+1</f>
        <v>20</v>
      </c>
      <c r="Y40" s="22">
        <f>X40+1</f>
        <v>21</v>
      </c>
      <c r="Z40" s="22">
        <v>22</v>
      </c>
      <c r="AA40" s="22">
        <f t="shared" ref="AA40:AS40" si="14">Z40+1</f>
        <v>23</v>
      </c>
      <c r="AB40" s="22">
        <f t="shared" si="14"/>
        <v>24</v>
      </c>
      <c r="AC40" s="22">
        <f t="shared" si="14"/>
        <v>25</v>
      </c>
      <c r="AD40" s="25">
        <f t="shared" si="14"/>
        <v>26</v>
      </c>
      <c r="AE40" s="26">
        <f t="shared" si="14"/>
        <v>27</v>
      </c>
      <c r="AF40" s="26">
        <f t="shared" si="14"/>
        <v>28</v>
      </c>
      <c r="AG40" s="22">
        <f t="shared" si="14"/>
        <v>29</v>
      </c>
      <c r="AH40" s="22">
        <f t="shared" si="14"/>
        <v>30</v>
      </c>
      <c r="AI40" s="23">
        <f t="shared" si="14"/>
        <v>31</v>
      </c>
      <c r="AJ40" s="22">
        <f t="shared" si="14"/>
        <v>32</v>
      </c>
      <c r="AK40" s="23">
        <f t="shared" si="14"/>
        <v>33</v>
      </c>
      <c r="AL40" s="23">
        <f t="shared" si="14"/>
        <v>34</v>
      </c>
      <c r="AM40" s="23">
        <f t="shared" si="14"/>
        <v>35</v>
      </c>
      <c r="AN40" s="22">
        <f t="shared" si="14"/>
        <v>36</v>
      </c>
      <c r="AO40" s="23">
        <f t="shared" si="14"/>
        <v>37</v>
      </c>
      <c r="AP40" s="23">
        <f t="shared" si="14"/>
        <v>38</v>
      </c>
      <c r="AQ40" s="22">
        <f t="shared" si="14"/>
        <v>39</v>
      </c>
      <c r="AR40" s="23">
        <f t="shared" si="14"/>
        <v>40</v>
      </c>
      <c r="AS40" s="23">
        <f t="shared" si="14"/>
        <v>41</v>
      </c>
      <c r="AT40" s="6"/>
      <c r="AU40" s="22">
        <f>AS40+1</f>
        <v>42</v>
      </c>
      <c r="AV40" s="22">
        <f t="shared" ref="AV40:BE40" si="15">AU40+1</f>
        <v>43</v>
      </c>
      <c r="AW40" s="22">
        <f t="shared" si="15"/>
        <v>44</v>
      </c>
      <c r="AX40" s="22">
        <f t="shared" si="15"/>
        <v>45</v>
      </c>
      <c r="AY40" s="22">
        <f t="shared" si="15"/>
        <v>46</v>
      </c>
      <c r="AZ40" s="22">
        <f t="shared" si="15"/>
        <v>47</v>
      </c>
      <c r="BA40" s="22">
        <f t="shared" si="15"/>
        <v>48</v>
      </c>
      <c r="BB40" s="22">
        <f t="shared" si="15"/>
        <v>49</v>
      </c>
      <c r="BC40" s="22">
        <f t="shared" si="15"/>
        <v>50</v>
      </c>
      <c r="BD40" s="22">
        <f t="shared" si="15"/>
        <v>51</v>
      </c>
      <c r="BE40" s="22">
        <f t="shared" si="15"/>
        <v>52</v>
      </c>
      <c r="BF40" s="7"/>
      <c r="BG40" s="135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</row>
    <row r="41" spans="1:135" s="47" customFormat="1" ht="30" customHeight="1" x14ac:dyDescent="0.25">
      <c r="A41" s="27" t="s">
        <v>176</v>
      </c>
      <c r="B41" s="86" t="s">
        <v>177</v>
      </c>
      <c r="C41" s="103"/>
      <c r="D41" s="48">
        <f t="shared" ref="D41:T41" si="16">SUM(D42:D44)</f>
        <v>5</v>
      </c>
      <c r="E41" s="48">
        <f t="shared" si="16"/>
        <v>5</v>
      </c>
      <c r="F41" s="48">
        <f t="shared" si="16"/>
        <v>5</v>
      </c>
      <c r="G41" s="48">
        <f t="shared" si="16"/>
        <v>5</v>
      </c>
      <c r="H41" s="48">
        <f t="shared" si="16"/>
        <v>5</v>
      </c>
      <c r="I41" s="48">
        <f t="shared" si="16"/>
        <v>5</v>
      </c>
      <c r="J41" s="48">
        <f t="shared" si="16"/>
        <v>5</v>
      </c>
      <c r="K41" s="48">
        <f t="shared" si="16"/>
        <v>5</v>
      </c>
      <c r="L41" s="48">
        <f t="shared" si="16"/>
        <v>5</v>
      </c>
      <c r="M41" s="48">
        <f t="shared" si="16"/>
        <v>5</v>
      </c>
      <c r="N41" s="48">
        <f t="shared" si="16"/>
        <v>5</v>
      </c>
      <c r="O41" s="48">
        <f t="shared" si="16"/>
        <v>5</v>
      </c>
      <c r="P41" s="48">
        <f t="shared" si="16"/>
        <v>5</v>
      </c>
      <c r="Q41" s="48">
        <f t="shared" si="16"/>
        <v>5</v>
      </c>
      <c r="R41" s="48">
        <f t="shared" si="16"/>
        <v>5</v>
      </c>
      <c r="S41" s="48">
        <f t="shared" si="16"/>
        <v>5</v>
      </c>
      <c r="T41" s="48">
        <f t="shared" si="16"/>
        <v>0</v>
      </c>
      <c r="U41" s="29">
        <f>SUM(D41:T41)-T41</f>
        <v>80</v>
      </c>
      <c r="V41" s="48">
        <f t="shared" ref="V41:AS41" si="17">SUM(V42:V44)</f>
        <v>0</v>
      </c>
      <c r="W41" s="48">
        <f t="shared" si="17"/>
        <v>0</v>
      </c>
      <c r="X41" s="48">
        <f t="shared" si="17"/>
        <v>5</v>
      </c>
      <c r="Y41" s="48">
        <f t="shared" si="17"/>
        <v>5</v>
      </c>
      <c r="Z41" s="48">
        <f t="shared" si="17"/>
        <v>5</v>
      </c>
      <c r="AA41" s="48">
        <f t="shared" si="17"/>
        <v>5</v>
      </c>
      <c r="AB41" s="48">
        <f t="shared" si="17"/>
        <v>5</v>
      </c>
      <c r="AC41" s="48">
        <f t="shared" si="17"/>
        <v>5</v>
      </c>
      <c r="AD41" s="48">
        <f t="shared" si="17"/>
        <v>5</v>
      </c>
      <c r="AE41" s="48">
        <f t="shared" si="17"/>
        <v>5</v>
      </c>
      <c r="AF41" s="48">
        <f t="shared" si="17"/>
        <v>5</v>
      </c>
      <c r="AG41" s="48">
        <f t="shared" si="17"/>
        <v>5</v>
      </c>
      <c r="AH41" s="48">
        <f t="shared" si="17"/>
        <v>5</v>
      </c>
      <c r="AI41" s="48">
        <f t="shared" si="17"/>
        <v>5</v>
      </c>
      <c r="AJ41" s="48">
        <f t="shared" si="17"/>
        <v>6</v>
      </c>
      <c r="AK41" s="48">
        <f t="shared" si="17"/>
        <v>6</v>
      </c>
      <c r="AL41" s="48">
        <f t="shared" si="17"/>
        <v>6</v>
      </c>
      <c r="AM41" s="48">
        <f t="shared" si="17"/>
        <v>6</v>
      </c>
      <c r="AN41" s="48">
        <f t="shared" si="17"/>
        <v>0</v>
      </c>
      <c r="AO41" s="48">
        <f t="shared" si="17"/>
        <v>0</v>
      </c>
      <c r="AP41" s="48">
        <f t="shared" si="17"/>
        <v>0</v>
      </c>
      <c r="AQ41" s="48">
        <f t="shared" si="17"/>
        <v>0</v>
      </c>
      <c r="AR41" s="48">
        <f t="shared" si="17"/>
        <v>0</v>
      </c>
      <c r="AS41" s="48">
        <f t="shared" si="17"/>
        <v>0</v>
      </c>
      <c r="AT41" s="83">
        <f t="shared" ref="AT41:AT64" si="18">SUM(X41:AS41)+AU41</f>
        <v>84</v>
      </c>
      <c r="AU41" s="48">
        <f>SUM(AU42:AU44)</f>
        <v>0</v>
      </c>
      <c r="AV41" s="48">
        <f>SUM(AV42:AV44)</f>
        <v>0</v>
      </c>
      <c r="AW41" s="98" t="s">
        <v>73</v>
      </c>
      <c r="AX41" s="98" t="s">
        <v>73</v>
      </c>
      <c r="AY41" s="98" t="s">
        <v>73</v>
      </c>
      <c r="AZ41" s="98" t="s">
        <v>73</v>
      </c>
      <c r="BA41" s="98" t="s">
        <v>73</v>
      </c>
      <c r="BB41" s="98" t="s">
        <v>73</v>
      </c>
      <c r="BC41" s="98" t="s">
        <v>73</v>
      </c>
      <c r="BD41" s="98" t="s">
        <v>73</v>
      </c>
      <c r="BE41" s="98" t="s">
        <v>73</v>
      </c>
      <c r="BF41" s="84">
        <f>T41+U41+AT41+AV41</f>
        <v>164</v>
      </c>
      <c r="BG41" s="49">
        <f>BF41</f>
        <v>164</v>
      </c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</row>
    <row r="42" spans="1:135" s="40" customFormat="1" ht="30" customHeight="1" x14ac:dyDescent="0.25">
      <c r="A42" s="55" t="s">
        <v>178</v>
      </c>
      <c r="B42" s="88" t="s">
        <v>129</v>
      </c>
      <c r="C42" s="51" t="s">
        <v>201</v>
      </c>
      <c r="D42" s="43">
        <v>2</v>
      </c>
      <c r="E42" s="43">
        <v>2</v>
      </c>
      <c r="F42" s="43">
        <v>2</v>
      </c>
      <c r="G42" s="43">
        <v>2</v>
      </c>
      <c r="H42" s="43">
        <v>2</v>
      </c>
      <c r="I42" s="43">
        <v>2</v>
      </c>
      <c r="J42" s="43">
        <v>2</v>
      </c>
      <c r="K42" s="43">
        <v>2</v>
      </c>
      <c r="L42" s="43">
        <v>2</v>
      </c>
      <c r="M42" s="43">
        <v>2</v>
      </c>
      <c r="N42" s="43">
        <v>2</v>
      </c>
      <c r="O42" s="43">
        <v>2</v>
      </c>
      <c r="P42" s="43">
        <v>2</v>
      </c>
      <c r="Q42" s="43">
        <v>2</v>
      </c>
      <c r="R42" s="43">
        <v>2</v>
      </c>
      <c r="S42" s="43">
        <v>2</v>
      </c>
      <c r="T42" s="43"/>
      <c r="U42" s="29">
        <f>SUM(D42:T42)-T42</f>
        <v>32</v>
      </c>
      <c r="V42" s="98" t="s">
        <v>73</v>
      </c>
      <c r="W42" s="98" t="s">
        <v>73</v>
      </c>
      <c r="X42" s="43">
        <v>2</v>
      </c>
      <c r="Y42" s="43">
        <v>2</v>
      </c>
      <c r="Z42" s="43">
        <v>2</v>
      </c>
      <c r="AA42" s="43">
        <v>2</v>
      </c>
      <c r="AB42" s="43">
        <v>2</v>
      </c>
      <c r="AC42" s="43">
        <v>2</v>
      </c>
      <c r="AD42" s="43">
        <v>2</v>
      </c>
      <c r="AE42" s="43">
        <v>2</v>
      </c>
      <c r="AF42" s="43">
        <v>2</v>
      </c>
      <c r="AG42" s="43">
        <v>2</v>
      </c>
      <c r="AH42" s="43">
        <v>2</v>
      </c>
      <c r="AI42" s="43">
        <v>2</v>
      </c>
      <c r="AJ42" s="43">
        <v>2</v>
      </c>
      <c r="AK42" s="43">
        <v>2</v>
      </c>
      <c r="AL42" s="43">
        <v>2</v>
      </c>
      <c r="AM42" s="41">
        <v>2</v>
      </c>
      <c r="AN42" s="43"/>
      <c r="AO42" s="43"/>
      <c r="AP42" s="43"/>
      <c r="AQ42" s="43"/>
      <c r="AR42" s="43"/>
      <c r="AS42" s="43"/>
      <c r="AT42" s="83">
        <f t="shared" si="18"/>
        <v>32</v>
      </c>
      <c r="AU42" s="35"/>
      <c r="AV42" s="35"/>
      <c r="AW42" s="98" t="s">
        <v>73</v>
      </c>
      <c r="AX42" s="98" t="s">
        <v>73</v>
      </c>
      <c r="AY42" s="98" t="s">
        <v>73</v>
      </c>
      <c r="AZ42" s="98" t="s">
        <v>73</v>
      </c>
      <c r="BA42" s="98" t="s">
        <v>73</v>
      </c>
      <c r="BB42" s="98" t="s">
        <v>73</v>
      </c>
      <c r="BC42" s="98" t="s">
        <v>73</v>
      </c>
      <c r="BD42" s="98" t="s">
        <v>73</v>
      </c>
      <c r="BE42" s="98" t="s">
        <v>73</v>
      </c>
      <c r="BF42" s="84">
        <f t="shared" ref="BF42:BF64" si="19">T42+U42+AT42+AV42</f>
        <v>64</v>
      </c>
      <c r="BG42" s="38">
        <f>BF42</f>
        <v>64</v>
      </c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</row>
    <row r="43" spans="1:135" s="40" customFormat="1" ht="30" customHeight="1" x14ac:dyDescent="0.25">
      <c r="A43" s="55" t="s">
        <v>179</v>
      </c>
      <c r="B43" s="89" t="s">
        <v>91</v>
      </c>
      <c r="C43" s="87" t="s">
        <v>202</v>
      </c>
      <c r="D43" s="43">
        <v>2</v>
      </c>
      <c r="E43" s="43">
        <v>2</v>
      </c>
      <c r="F43" s="43">
        <v>2</v>
      </c>
      <c r="G43" s="43">
        <v>2</v>
      </c>
      <c r="H43" s="43">
        <v>2</v>
      </c>
      <c r="I43" s="43">
        <v>2</v>
      </c>
      <c r="J43" s="43">
        <v>2</v>
      </c>
      <c r="K43" s="43">
        <v>2</v>
      </c>
      <c r="L43" s="43">
        <v>2</v>
      </c>
      <c r="M43" s="43">
        <v>2</v>
      </c>
      <c r="N43" s="43">
        <v>2</v>
      </c>
      <c r="O43" s="43">
        <v>2</v>
      </c>
      <c r="P43" s="43">
        <v>2</v>
      </c>
      <c r="Q43" s="43">
        <v>2</v>
      </c>
      <c r="R43" s="43">
        <v>2</v>
      </c>
      <c r="S43" s="42">
        <v>2</v>
      </c>
      <c r="T43" s="43"/>
      <c r="U43" s="29">
        <f>SUM(D43:T43)-T43</f>
        <v>32</v>
      </c>
      <c r="V43" s="98" t="s">
        <v>73</v>
      </c>
      <c r="W43" s="98" t="s">
        <v>73</v>
      </c>
      <c r="X43" s="43">
        <v>2</v>
      </c>
      <c r="Y43" s="43">
        <v>2</v>
      </c>
      <c r="Z43" s="43">
        <v>2</v>
      </c>
      <c r="AA43" s="43">
        <v>2</v>
      </c>
      <c r="AB43" s="43">
        <v>2</v>
      </c>
      <c r="AC43" s="43">
        <v>2</v>
      </c>
      <c r="AD43" s="43">
        <v>2</v>
      </c>
      <c r="AE43" s="43">
        <v>2</v>
      </c>
      <c r="AF43" s="43">
        <v>2</v>
      </c>
      <c r="AG43" s="43">
        <v>2</v>
      </c>
      <c r="AH43" s="43">
        <v>2</v>
      </c>
      <c r="AI43" s="43">
        <v>2</v>
      </c>
      <c r="AJ43" s="43">
        <v>2</v>
      </c>
      <c r="AK43" s="43">
        <v>2</v>
      </c>
      <c r="AL43" s="43">
        <v>2</v>
      </c>
      <c r="AM43" s="42">
        <v>2</v>
      </c>
      <c r="AN43" s="43"/>
      <c r="AO43" s="43"/>
      <c r="AP43" s="43"/>
      <c r="AQ43" s="43"/>
      <c r="AR43" s="43"/>
      <c r="AS43" s="43"/>
      <c r="AT43" s="83">
        <f t="shared" si="18"/>
        <v>32</v>
      </c>
      <c r="AU43" s="35"/>
      <c r="AV43" s="35"/>
      <c r="AW43" s="98" t="s">
        <v>73</v>
      </c>
      <c r="AX43" s="98" t="s">
        <v>73</v>
      </c>
      <c r="AY43" s="98" t="s">
        <v>73</v>
      </c>
      <c r="AZ43" s="98" t="s">
        <v>73</v>
      </c>
      <c r="BA43" s="98" t="s">
        <v>73</v>
      </c>
      <c r="BB43" s="98" t="s">
        <v>73</v>
      </c>
      <c r="BC43" s="98" t="s">
        <v>73</v>
      </c>
      <c r="BD43" s="98" t="s">
        <v>73</v>
      </c>
      <c r="BE43" s="98" t="s">
        <v>73</v>
      </c>
      <c r="BF43" s="84">
        <f t="shared" si="19"/>
        <v>64</v>
      </c>
      <c r="BG43" s="38">
        <f t="shared" ref="BG43:BG64" si="20">BF43</f>
        <v>64</v>
      </c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</row>
    <row r="44" spans="1:135" s="40" customFormat="1" ht="30" customHeight="1" x14ac:dyDescent="0.25">
      <c r="A44" s="55" t="s">
        <v>180</v>
      </c>
      <c r="B44" s="55" t="s">
        <v>132</v>
      </c>
      <c r="C44" s="87" t="s">
        <v>181</v>
      </c>
      <c r="D44" s="43">
        <v>1</v>
      </c>
      <c r="E44" s="43">
        <v>1</v>
      </c>
      <c r="F44" s="43">
        <v>1</v>
      </c>
      <c r="G44" s="43">
        <v>1</v>
      </c>
      <c r="H44" s="43">
        <v>1</v>
      </c>
      <c r="I44" s="43">
        <v>1</v>
      </c>
      <c r="J44" s="43">
        <v>1</v>
      </c>
      <c r="K44" s="43">
        <v>1</v>
      </c>
      <c r="L44" s="43">
        <v>1</v>
      </c>
      <c r="M44" s="43">
        <v>1</v>
      </c>
      <c r="N44" s="43">
        <v>1</v>
      </c>
      <c r="O44" s="43">
        <v>1</v>
      </c>
      <c r="P44" s="43">
        <v>1</v>
      </c>
      <c r="Q44" s="43">
        <v>1</v>
      </c>
      <c r="R44" s="43">
        <v>1</v>
      </c>
      <c r="S44" s="43">
        <v>1</v>
      </c>
      <c r="T44" s="43"/>
      <c r="U44" s="29">
        <f t="shared" ref="U44:U64" si="21">SUM(D44:T44)-T44</f>
        <v>16</v>
      </c>
      <c r="V44" s="98" t="s">
        <v>73</v>
      </c>
      <c r="W44" s="98" t="s">
        <v>73</v>
      </c>
      <c r="X44" s="43">
        <v>1</v>
      </c>
      <c r="Y44" s="43">
        <v>1</v>
      </c>
      <c r="Z44" s="43">
        <v>1</v>
      </c>
      <c r="AA44" s="43">
        <v>1</v>
      </c>
      <c r="AB44" s="43">
        <v>1</v>
      </c>
      <c r="AC44" s="43">
        <v>1</v>
      </c>
      <c r="AD44" s="43">
        <v>1</v>
      </c>
      <c r="AE44" s="43">
        <v>1</v>
      </c>
      <c r="AF44" s="43">
        <v>1</v>
      </c>
      <c r="AG44" s="43">
        <v>1</v>
      </c>
      <c r="AH44" s="43">
        <v>1</v>
      </c>
      <c r="AI44" s="43">
        <v>1</v>
      </c>
      <c r="AJ44" s="43">
        <v>2</v>
      </c>
      <c r="AK44" s="43">
        <v>2</v>
      </c>
      <c r="AL44" s="43">
        <v>2</v>
      </c>
      <c r="AM44" s="41">
        <v>2</v>
      </c>
      <c r="AN44" s="43"/>
      <c r="AO44" s="43"/>
      <c r="AP44" s="43"/>
      <c r="AQ44" s="43"/>
      <c r="AR44" s="43"/>
      <c r="AS44" s="43"/>
      <c r="AT44" s="83">
        <f t="shared" si="18"/>
        <v>20</v>
      </c>
      <c r="AU44" s="35"/>
      <c r="AV44" s="35"/>
      <c r="AW44" s="98" t="s">
        <v>73</v>
      </c>
      <c r="AX44" s="98" t="s">
        <v>73</v>
      </c>
      <c r="AY44" s="98" t="s">
        <v>73</v>
      </c>
      <c r="AZ44" s="98" t="s">
        <v>73</v>
      </c>
      <c r="BA44" s="98" t="s">
        <v>73</v>
      </c>
      <c r="BB44" s="98" t="s">
        <v>73</v>
      </c>
      <c r="BC44" s="98" t="s">
        <v>73</v>
      </c>
      <c r="BD44" s="98" t="s">
        <v>73</v>
      </c>
      <c r="BE44" s="98" t="s">
        <v>73</v>
      </c>
      <c r="BF44" s="84">
        <f t="shared" si="19"/>
        <v>36</v>
      </c>
      <c r="BG44" s="38">
        <f t="shared" si="20"/>
        <v>36</v>
      </c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</row>
    <row r="45" spans="1:135" s="40" customFormat="1" ht="30" customHeight="1" x14ac:dyDescent="0.25">
      <c r="A45" s="27" t="s">
        <v>182</v>
      </c>
      <c r="B45" s="27" t="s">
        <v>183</v>
      </c>
      <c r="C45" s="99"/>
      <c r="D45" s="48">
        <f t="shared" ref="D45:T45" si="22">SUM(D46:D47)</f>
        <v>7</v>
      </c>
      <c r="E45" s="48">
        <f t="shared" si="22"/>
        <v>7</v>
      </c>
      <c r="F45" s="48">
        <f t="shared" si="22"/>
        <v>7</v>
      </c>
      <c r="G45" s="48">
        <f t="shared" si="22"/>
        <v>7</v>
      </c>
      <c r="H45" s="48">
        <f t="shared" si="22"/>
        <v>7</v>
      </c>
      <c r="I45" s="48">
        <f t="shared" si="22"/>
        <v>7</v>
      </c>
      <c r="J45" s="48">
        <f t="shared" si="22"/>
        <v>7</v>
      </c>
      <c r="K45" s="48">
        <f t="shared" si="22"/>
        <v>7</v>
      </c>
      <c r="L45" s="48">
        <f t="shared" si="22"/>
        <v>7</v>
      </c>
      <c r="M45" s="48">
        <f t="shared" si="22"/>
        <v>7</v>
      </c>
      <c r="N45" s="48">
        <f t="shared" si="22"/>
        <v>7</v>
      </c>
      <c r="O45" s="48">
        <f t="shared" si="22"/>
        <v>7</v>
      </c>
      <c r="P45" s="48">
        <f t="shared" si="22"/>
        <v>7</v>
      </c>
      <c r="Q45" s="48">
        <f t="shared" si="22"/>
        <v>7</v>
      </c>
      <c r="R45" s="48">
        <f t="shared" si="22"/>
        <v>7</v>
      </c>
      <c r="S45" s="48">
        <f t="shared" si="22"/>
        <v>7</v>
      </c>
      <c r="T45" s="48">
        <f t="shared" si="22"/>
        <v>18</v>
      </c>
      <c r="U45" s="29">
        <f t="shared" si="21"/>
        <v>112</v>
      </c>
      <c r="V45" s="98" t="s">
        <v>73</v>
      </c>
      <c r="W45" s="98" t="s">
        <v>73</v>
      </c>
      <c r="X45" s="48">
        <f t="shared" ref="X45:AS45" si="23">SUM(X46:X47)</f>
        <v>0</v>
      </c>
      <c r="Y45" s="48">
        <f t="shared" si="23"/>
        <v>0</v>
      </c>
      <c r="Z45" s="48">
        <f t="shared" si="23"/>
        <v>0</v>
      </c>
      <c r="AA45" s="48">
        <f t="shared" si="23"/>
        <v>0</v>
      </c>
      <c r="AB45" s="48">
        <f t="shared" si="23"/>
        <v>0</v>
      </c>
      <c r="AC45" s="48">
        <f t="shared" si="23"/>
        <v>0</v>
      </c>
      <c r="AD45" s="48">
        <f t="shared" si="23"/>
        <v>0</v>
      </c>
      <c r="AE45" s="48">
        <f t="shared" si="23"/>
        <v>0</v>
      </c>
      <c r="AF45" s="48">
        <f t="shared" si="23"/>
        <v>0</v>
      </c>
      <c r="AG45" s="48">
        <f t="shared" si="23"/>
        <v>0</v>
      </c>
      <c r="AH45" s="48">
        <f t="shared" si="23"/>
        <v>0</v>
      </c>
      <c r="AI45" s="48">
        <f t="shared" si="23"/>
        <v>0</v>
      </c>
      <c r="AJ45" s="48">
        <f t="shared" si="23"/>
        <v>0</v>
      </c>
      <c r="AK45" s="48">
        <f t="shared" si="23"/>
        <v>0</v>
      </c>
      <c r="AL45" s="48">
        <f t="shared" si="23"/>
        <v>0</v>
      </c>
      <c r="AM45" s="48">
        <f t="shared" si="23"/>
        <v>0</v>
      </c>
      <c r="AN45" s="48">
        <f t="shared" si="23"/>
        <v>0</v>
      </c>
      <c r="AO45" s="48">
        <f t="shared" si="23"/>
        <v>0</v>
      </c>
      <c r="AP45" s="48">
        <f t="shared" si="23"/>
        <v>0</v>
      </c>
      <c r="AQ45" s="48">
        <f t="shared" si="23"/>
        <v>0</v>
      </c>
      <c r="AR45" s="48">
        <f t="shared" si="23"/>
        <v>0</v>
      </c>
      <c r="AS45" s="48">
        <f t="shared" si="23"/>
        <v>0</v>
      </c>
      <c r="AT45" s="83">
        <f t="shared" si="18"/>
        <v>0</v>
      </c>
      <c r="AU45" s="48">
        <f>SUM(AU46:AU47)</f>
        <v>0</v>
      </c>
      <c r="AV45" s="48">
        <f>SUM(AV46:AV47)</f>
        <v>0</v>
      </c>
      <c r="AW45" s="98" t="s">
        <v>73</v>
      </c>
      <c r="AX45" s="98" t="s">
        <v>73</v>
      </c>
      <c r="AY45" s="98" t="s">
        <v>73</v>
      </c>
      <c r="AZ45" s="98" t="s">
        <v>73</v>
      </c>
      <c r="BA45" s="98" t="s">
        <v>73</v>
      </c>
      <c r="BB45" s="98" t="s">
        <v>73</v>
      </c>
      <c r="BC45" s="98" t="s">
        <v>73</v>
      </c>
      <c r="BD45" s="98" t="s">
        <v>73</v>
      </c>
      <c r="BE45" s="98" t="s">
        <v>73</v>
      </c>
      <c r="BF45" s="84">
        <f t="shared" si="19"/>
        <v>130</v>
      </c>
      <c r="BG45" s="48">
        <f>SUM(BG46:BG47)</f>
        <v>130</v>
      </c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</row>
    <row r="46" spans="1:135" s="40" customFormat="1" ht="30" customHeight="1" x14ac:dyDescent="0.25">
      <c r="A46" s="55" t="s">
        <v>184</v>
      </c>
      <c r="B46" s="55" t="s">
        <v>159</v>
      </c>
      <c r="C46" s="34" t="s">
        <v>128</v>
      </c>
      <c r="D46" s="43">
        <v>3</v>
      </c>
      <c r="E46" s="43">
        <v>3</v>
      </c>
      <c r="F46" s="43">
        <v>3</v>
      </c>
      <c r="G46" s="43">
        <v>3</v>
      </c>
      <c r="H46" s="43">
        <v>3</v>
      </c>
      <c r="I46" s="43">
        <v>3</v>
      </c>
      <c r="J46" s="43">
        <v>3</v>
      </c>
      <c r="K46" s="43">
        <v>3</v>
      </c>
      <c r="L46" s="43">
        <v>3</v>
      </c>
      <c r="M46" s="43">
        <v>3</v>
      </c>
      <c r="N46" s="43">
        <v>3</v>
      </c>
      <c r="O46" s="43">
        <v>3</v>
      </c>
      <c r="P46" s="43">
        <v>3</v>
      </c>
      <c r="Q46" s="43">
        <v>3</v>
      </c>
      <c r="R46" s="43">
        <v>3</v>
      </c>
      <c r="S46" s="41">
        <v>3</v>
      </c>
      <c r="T46" s="43"/>
      <c r="U46" s="29">
        <f t="shared" si="21"/>
        <v>48</v>
      </c>
      <c r="V46" s="98" t="s">
        <v>73</v>
      </c>
      <c r="W46" s="98" t="s">
        <v>73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100"/>
      <c r="AS46" s="43"/>
      <c r="AT46" s="83">
        <f t="shared" si="18"/>
        <v>0</v>
      </c>
      <c r="AU46" s="35"/>
      <c r="AV46" s="35"/>
      <c r="AW46" s="98" t="s">
        <v>73</v>
      </c>
      <c r="AX46" s="98" t="s">
        <v>73</v>
      </c>
      <c r="AY46" s="98" t="s">
        <v>73</v>
      </c>
      <c r="AZ46" s="98" t="s">
        <v>73</v>
      </c>
      <c r="BA46" s="98" t="s">
        <v>73</v>
      </c>
      <c r="BB46" s="98" t="s">
        <v>73</v>
      </c>
      <c r="BC46" s="98" t="s">
        <v>73</v>
      </c>
      <c r="BD46" s="98" t="s">
        <v>73</v>
      </c>
      <c r="BE46" s="98" t="s">
        <v>73</v>
      </c>
      <c r="BF46" s="84">
        <f t="shared" si="19"/>
        <v>48</v>
      </c>
      <c r="BG46" s="38">
        <f t="shared" si="20"/>
        <v>48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</row>
    <row r="47" spans="1:135" s="40" customFormat="1" ht="30" customHeight="1" x14ac:dyDescent="0.25">
      <c r="A47" s="55" t="s">
        <v>185</v>
      </c>
      <c r="B47" s="55" t="s">
        <v>203</v>
      </c>
      <c r="C47" s="34" t="s">
        <v>108</v>
      </c>
      <c r="D47" s="43">
        <v>4</v>
      </c>
      <c r="E47" s="43">
        <v>4</v>
      </c>
      <c r="F47" s="43">
        <v>4</v>
      </c>
      <c r="G47" s="43">
        <v>4</v>
      </c>
      <c r="H47" s="43">
        <v>4</v>
      </c>
      <c r="I47" s="43">
        <v>4</v>
      </c>
      <c r="J47" s="43">
        <v>4</v>
      </c>
      <c r="K47" s="43">
        <v>4</v>
      </c>
      <c r="L47" s="43">
        <v>4</v>
      </c>
      <c r="M47" s="43">
        <v>4</v>
      </c>
      <c r="N47" s="43">
        <v>4</v>
      </c>
      <c r="O47" s="43">
        <v>4</v>
      </c>
      <c r="P47" s="43">
        <v>4</v>
      </c>
      <c r="Q47" s="43">
        <v>4</v>
      </c>
      <c r="R47" s="43">
        <v>4</v>
      </c>
      <c r="S47" s="43">
        <v>4</v>
      </c>
      <c r="T47" s="37">
        <v>18</v>
      </c>
      <c r="U47" s="29">
        <f t="shared" si="21"/>
        <v>64</v>
      </c>
      <c r="V47" s="98" t="s">
        <v>73</v>
      </c>
      <c r="W47" s="98" t="s">
        <v>73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83">
        <f t="shared" si="18"/>
        <v>0</v>
      </c>
      <c r="AU47" s="35"/>
      <c r="AV47" s="35"/>
      <c r="AW47" s="98" t="s">
        <v>73</v>
      </c>
      <c r="AX47" s="98" t="s">
        <v>73</v>
      </c>
      <c r="AY47" s="98" t="s">
        <v>73</v>
      </c>
      <c r="AZ47" s="98" t="s">
        <v>73</v>
      </c>
      <c r="BA47" s="98" t="s">
        <v>73</v>
      </c>
      <c r="BB47" s="98" t="s">
        <v>73</v>
      </c>
      <c r="BC47" s="98" t="s">
        <v>73</v>
      </c>
      <c r="BD47" s="98" t="s">
        <v>73</v>
      </c>
      <c r="BE47" s="98" t="s">
        <v>73</v>
      </c>
      <c r="BF47" s="84">
        <f t="shared" si="19"/>
        <v>82</v>
      </c>
      <c r="BG47" s="38">
        <f t="shared" si="20"/>
        <v>82</v>
      </c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</row>
    <row r="48" spans="1:135" s="47" customFormat="1" ht="30" customHeight="1" x14ac:dyDescent="0.25">
      <c r="A48" s="27" t="s">
        <v>104</v>
      </c>
      <c r="B48" s="27" t="s">
        <v>105</v>
      </c>
      <c r="C48" s="99"/>
      <c r="D48" s="48">
        <f t="shared" ref="D48:T48" si="24">SUM(D49:D54)</f>
        <v>9</v>
      </c>
      <c r="E48" s="48">
        <f t="shared" si="24"/>
        <v>9</v>
      </c>
      <c r="F48" s="48">
        <f t="shared" si="24"/>
        <v>9</v>
      </c>
      <c r="G48" s="48">
        <f t="shared" si="24"/>
        <v>9</v>
      </c>
      <c r="H48" s="48">
        <f t="shared" si="24"/>
        <v>9</v>
      </c>
      <c r="I48" s="48">
        <f t="shared" si="24"/>
        <v>9</v>
      </c>
      <c r="J48" s="48">
        <f t="shared" si="24"/>
        <v>9</v>
      </c>
      <c r="K48" s="48">
        <f t="shared" si="24"/>
        <v>9</v>
      </c>
      <c r="L48" s="48">
        <f t="shared" si="24"/>
        <v>9</v>
      </c>
      <c r="M48" s="48">
        <f t="shared" si="24"/>
        <v>9</v>
      </c>
      <c r="N48" s="48">
        <f t="shared" si="24"/>
        <v>9</v>
      </c>
      <c r="O48" s="48">
        <f t="shared" si="24"/>
        <v>9</v>
      </c>
      <c r="P48" s="48">
        <f t="shared" si="24"/>
        <v>9</v>
      </c>
      <c r="Q48" s="48">
        <f t="shared" si="24"/>
        <v>9</v>
      </c>
      <c r="R48" s="48">
        <f t="shared" si="24"/>
        <v>9</v>
      </c>
      <c r="S48" s="48">
        <f t="shared" si="24"/>
        <v>9</v>
      </c>
      <c r="T48" s="48">
        <f t="shared" si="24"/>
        <v>18</v>
      </c>
      <c r="U48" s="29">
        <f t="shared" si="21"/>
        <v>144</v>
      </c>
      <c r="V48" s="98" t="s">
        <v>73</v>
      </c>
      <c r="W48" s="98" t="s">
        <v>73</v>
      </c>
      <c r="X48" s="48">
        <f t="shared" ref="X48:AS48" si="25">SUM(X49:X54)</f>
        <v>22</v>
      </c>
      <c r="Y48" s="48">
        <f t="shared" si="25"/>
        <v>22</v>
      </c>
      <c r="Z48" s="48">
        <f t="shared" si="25"/>
        <v>22</v>
      </c>
      <c r="AA48" s="48">
        <f t="shared" si="25"/>
        <v>22</v>
      </c>
      <c r="AB48" s="48">
        <f t="shared" si="25"/>
        <v>22</v>
      </c>
      <c r="AC48" s="48">
        <f t="shared" si="25"/>
        <v>22</v>
      </c>
      <c r="AD48" s="48">
        <f t="shared" si="25"/>
        <v>22</v>
      </c>
      <c r="AE48" s="48">
        <f t="shared" si="25"/>
        <v>22</v>
      </c>
      <c r="AF48" s="48">
        <f t="shared" si="25"/>
        <v>22</v>
      </c>
      <c r="AG48" s="48">
        <f t="shared" si="25"/>
        <v>22</v>
      </c>
      <c r="AH48" s="48">
        <f t="shared" si="25"/>
        <v>22</v>
      </c>
      <c r="AI48" s="48">
        <f t="shared" si="25"/>
        <v>22</v>
      </c>
      <c r="AJ48" s="48">
        <f t="shared" si="25"/>
        <v>21</v>
      </c>
      <c r="AK48" s="48">
        <f t="shared" si="25"/>
        <v>21</v>
      </c>
      <c r="AL48" s="48">
        <f t="shared" si="25"/>
        <v>21</v>
      </c>
      <c r="AM48" s="48">
        <f t="shared" si="25"/>
        <v>21</v>
      </c>
      <c r="AN48" s="48">
        <f t="shared" si="25"/>
        <v>0</v>
      </c>
      <c r="AO48" s="48">
        <f t="shared" si="25"/>
        <v>0</v>
      </c>
      <c r="AP48" s="48">
        <f t="shared" si="25"/>
        <v>0</v>
      </c>
      <c r="AQ48" s="48">
        <f t="shared" si="25"/>
        <v>0</v>
      </c>
      <c r="AR48" s="48">
        <f t="shared" si="25"/>
        <v>0</v>
      </c>
      <c r="AS48" s="48">
        <f t="shared" si="25"/>
        <v>0</v>
      </c>
      <c r="AT48" s="83">
        <f t="shared" si="18"/>
        <v>348</v>
      </c>
      <c r="AU48" s="48">
        <f>SUM(AU49:AU54)</f>
        <v>0</v>
      </c>
      <c r="AV48" s="48">
        <f>SUM(AV49:AV54)</f>
        <v>18</v>
      </c>
      <c r="AW48" s="98" t="s">
        <v>73</v>
      </c>
      <c r="AX48" s="98" t="s">
        <v>73</v>
      </c>
      <c r="AY48" s="98" t="s">
        <v>73</v>
      </c>
      <c r="AZ48" s="98" t="s">
        <v>73</v>
      </c>
      <c r="BA48" s="98" t="s">
        <v>73</v>
      </c>
      <c r="BB48" s="98" t="s">
        <v>73</v>
      </c>
      <c r="BC48" s="98" t="s">
        <v>73</v>
      </c>
      <c r="BD48" s="98" t="s">
        <v>73</v>
      </c>
      <c r="BE48" s="98" t="s">
        <v>73</v>
      </c>
      <c r="BF48" s="84">
        <f t="shared" si="19"/>
        <v>528</v>
      </c>
      <c r="BG48" s="49">
        <f t="shared" si="20"/>
        <v>528</v>
      </c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</row>
    <row r="49" spans="1:135" s="40" customFormat="1" ht="20.100000000000001" customHeight="1" x14ac:dyDescent="0.25">
      <c r="A49" s="55" t="s">
        <v>106</v>
      </c>
      <c r="B49" s="88" t="s">
        <v>204</v>
      </c>
      <c r="C49" s="51" t="s">
        <v>108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9">
        <f t="shared" si="21"/>
        <v>0</v>
      </c>
      <c r="V49" s="98" t="s">
        <v>73</v>
      </c>
      <c r="W49" s="98" t="s">
        <v>73</v>
      </c>
      <c r="X49" s="43">
        <v>6</v>
      </c>
      <c r="Y49" s="43">
        <v>6</v>
      </c>
      <c r="Z49" s="43">
        <v>6</v>
      </c>
      <c r="AA49" s="43">
        <v>6</v>
      </c>
      <c r="AB49" s="43">
        <v>6</v>
      </c>
      <c r="AC49" s="43">
        <v>6</v>
      </c>
      <c r="AD49" s="43">
        <v>6</v>
      </c>
      <c r="AE49" s="43">
        <v>6</v>
      </c>
      <c r="AF49" s="43">
        <v>5</v>
      </c>
      <c r="AG49" s="43">
        <v>5</v>
      </c>
      <c r="AH49" s="43">
        <v>5</v>
      </c>
      <c r="AI49" s="43">
        <v>5</v>
      </c>
      <c r="AJ49" s="43">
        <v>5</v>
      </c>
      <c r="AK49" s="43">
        <v>5</v>
      </c>
      <c r="AL49" s="43">
        <v>5</v>
      </c>
      <c r="AM49" s="43">
        <v>5</v>
      </c>
      <c r="AN49" s="43"/>
      <c r="AO49" s="43"/>
      <c r="AP49" s="43"/>
      <c r="AQ49" s="43"/>
      <c r="AR49" s="43"/>
      <c r="AS49" s="43"/>
      <c r="AT49" s="83">
        <f t="shared" si="18"/>
        <v>88</v>
      </c>
      <c r="AU49" s="43"/>
      <c r="AV49" s="37">
        <v>18</v>
      </c>
      <c r="AW49" s="98" t="s">
        <v>73</v>
      </c>
      <c r="AX49" s="98" t="s">
        <v>73</v>
      </c>
      <c r="AY49" s="98" t="s">
        <v>73</v>
      </c>
      <c r="AZ49" s="98" t="s">
        <v>73</v>
      </c>
      <c r="BA49" s="98" t="s">
        <v>73</v>
      </c>
      <c r="BB49" s="98" t="s">
        <v>73</v>
      </c>
      <c r="BC49" s="98" t="s">
        <v>73</v>
      </c>
      <c r="BD49" s="98" t="s">
        <v>73</v>
      </c>
      <c r="BE49" s="98" t="s">
        <v>73</v>
      </c>
      <c r="BF49" s="84">
        <f t="shared" si="19"/>
        <v>106</v>
      </c>
      <c r="BG49" s="38">
        <f t="shared" si="20"/>
        <v>106</v>
      </c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</row>
    <row r="50" spans="1:135" s="40" customFormat="1" ht="20.100000000000001" customHeight="1" x14ac:dyDescent="0.25">
      <c r="A50" s="55" t="s">
        <v>107</v>
      </c>
      <c r="B50" s="88" t="s">
        <v>161</v>
      </c>
      <c r="C50" s="87" t="s">
        <v>108</v>
      </c>
      <c r="D50" s="43">
        <v>6</v>
      </c>
      <c r="E50" s="43">
        <v>6</v>
      </c>
      <c r="F50" s="43">
        <v>6</v>
      </c>
      <c r="G50" s="43">
        <v>6</v>
      </c>
      <c r="H50" s="43">
        <v>6</v>
      </c>
      <c r="I50" s="43">
        <v>6</v>
      </c>
      <c r="J50" s="43">
        <v>6</v>
      </c>
      <c r="K50" s="43">
        <v>6</v>
      </c>
      <c r="L50" s="43">
        <v>6</v>
      </c>
      <c r="M50" s="43">
        <v>6</v>
      </c>
      <c r="N50" s="43">
        <v>6</v>
      </c>
      <c r="O50" s="43">
        <v>6</v>
      </c>
      <c r="P50" s="43">
        <v>6</v>
      </c>
      <c r="Q50" s="43">
        <v>6</v>
      </c>
      <c r="R50" s="43">
        <v>6</v>
      </c>
      <c r="S50" s="43">
        <v>6</v>
      </c>
      <c r="T50" s="37">
        <v>18</v>
      </c>
      <c r="U50" s="29">
        <f t="shared" si="21"/>
        <v>96</v>
      </c>
      <c r="V50" s="98" t="s">
        <v>73</v>
      </c>
      <c r="W50" s="98" t="s">
        <v>73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83">
        <f t="shared" si="18"/>
        <v>0</v>
      </c>
      <c r="AU50" s="43"/>
      <c r="AV50" s="43"/>
      <c r="AW50" s="98" t="s">
        <v>73</v>
      </c>
      <c r="AX50" s="98" t="s">
        <v>73</v>
      </c>
      <c r="AY50" s="98" t="s">
        <v>73</v>
      </c>
      <c r="AZ50" s="98" t="s">
        <v>73</v>
      </c>
      <c r="BA50" s="98" t="s">
        <v>73</v>
      </c>
      <c r="BB50" s="98" t="s">
        <v>73</v>
      </c>
      <c r="BC50" s="98" t="s">
        <v>73</v>
      </c>
      <c r="BD50" s="98" t="s">
        <v>73</v>
      </c>
      <c r="BE50" s="98" t="s">
        <v>73</v>
      </c>
      <c r="BF50" s="84">
        <f t="shared" si="19"/>
        <v>114</v>
      </c>
      <c r="BG50" s="38">
        <f t="shared" si="20"/>
        <v>114</v>
      </c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</row>
    <row r="51" spans="1:135" s="40" customFormat="1" ht="47.25" x14ac:dyDescent="0.25">
      <c r="A51" s="55" t="s">
        <v>133</v>
      </c>
      <c r="B51" s="88" t="s">
        <v>205</v>
      </c>
      <c r="C51" s="87" t="s">
        <v>128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9">
        <f t="shared" si="21"/>
        <v>0</v>
      </c>
      <c r="V51" s="98" t="s">
        <v>73</v>
      </c>
      <c r="W51" s="98" t="s">
        <v>73</v>
      </c>
      <c r="X51" s="43">
        <v>7</v>
      </c>
      <c r="Y51" s="43">
        <v>7</v>
      </c>
      <c r="Z51" s="43">
        <v>7</v>
      </c>
      <c r="AA51" s="43">
        <v>7</v>
      </c>
      <c r="AB51" s="43">
        <v>7</v>
      </c>
      <c r="AC51" s="43">
        <v>7</v>
      </c>
      <c r="AD51" s="43">
        <v>7</v>
      </c>
      <c r="AE51" s="43">
        <v>7</v>
      </c>
      <c r="AF51" s="43">
        <v>7</v>
      </c>
      <c r="AG51" s="43">
        <v>7</v>
      </c>
      <c r="AH51" s="43">
        <v>7</v>
      </c>
      <c r="AI51" s="43">
        <v>7</v>
      </c>
      <c r="AJ51" s="43">
        <v>7</v>
      </c>
      <c r="AK51" s="43">
        <v>7</v>
      </c>
      <c r="AL51" s="43">
        <v>7</v>
      </c>
      <c r="AM51" s="41">
        <v>7</v>
      </c>
      <c r="AN51" s="43"/>
      <c r="AO51" s="43"/>
      <c r="AP51" s="43"/>
      <c r="AQ51" s="43"/>
      <c r="AR51" s="43"/>
      <c r="AS51" s="43"/>
      <c r="AT51" s="83">
        <f t="shared" si="18"/>
        <v>112</v>
      </c>
      <c r="AU51" s="43"/>
      <c r="AV51" s="35"/>
      <c r="AW51" s="98" t="s">
        <v>73</v>
      </c>
      <c r="AX51" s="98" t="s">
        <v>73</v>
      </c>
      <c r="AY51" s="98" t="s">
        <v>73</v>
      </c>
      <c r="AZ51" s="98" t="s">
        <v>73</v>
      </c>
      <c r="BA51" s="98" t="s">
        <v>73</v>
      </c>
      <c r="BB51" s="98" t="s">
        <v>73</v>
      </c>
      <c r="BC51" s="98" t="s">
        <v>73</v>
      </c>
      <c r="BD51" s="98" t="s">
        <v>73</v>
      </c>
      <c r="BE51" s="98" t="s">
        <v>73</v>
      </c>
      <c r="BF51" s="84">
        <f t="shared" si="19"/>
        <v>112</v>
      </c>
      <c r="BG51" s="38">
        <f t="shared" si="20"/>
        <v>112</v>
      </c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</row>
    <row r="52" spans="1:135" s="40" customFormat="1" ht="20.100000000000001" customHeight="1" x14ac:dyDescent="0.25">
      <c r="A52" s="55" t="s">
        <v>134</v>
      </c>
      <c r="B52" s="88" t="s">
        <v>206</v>
      </c>
      <c r="C52" s="51" t="s">
        <v>79</v>
      </c>
      <c r="D52" s="43">
        <v>3</v>
      </c>
      <c r="E52" s="43">
        <v>3</v>
      </c>
      <c r="F52" s="43">
        <v>3</v>
      </c>
      <c r="G52" s="43">
        <v>3</v>
      </c>
      <c r="H52" s="43">
        <v>3</v>
      </c>
      <c r="I52" s="43">
        <v>3</v>
      </c>
      <c r="J52" s="43">
        <v>3</v>
      </c>
      <c r="K52" s="43">
        <v>3</v>
      </c>
      <c r="L52" s="43">
        <v>3</v>
      </c>
      <c r="M52" s="43">
        <v>3</v>
      </c>
      <c r="N52" s="43">
        <v>3</v>
      </c>
      <c r="O52" s="43">
        <v>3</v>
      </c>
      <c r="P52" s="43">
        <v>3</v>
      </c>
      <c r="Q52" s="43">
        <v>3</v>
      </c>
      <c r="R52" s="43">
        <v>3</v>
      </c>
      <c r="S52" s="43">
        <v>3</v>
      </c>
      <c r="T52" s="43"/>
      <c r="U52" s="29">
        <f t="shared" si="21"/>
        <v>48</v>
      </c>
      <c r="V52" s="98" t="s">
        <v>73</v>
      </c>
      <c r="W52" s="98" t="s">
        <v>73</v>
      </c>
      <c r="X52" s="43">
        <v>2</v>
      </c>
      <c r="Y52" s="43">
        <v>2</v>
      </c>
      <c r="Z52" s="43">
        <v>2</v>
      </c>
      <c r="AA52" s="43">
        <v>2</v>
      </c>
      <c r="AB52" s="43">
        <v>2</v>
      </c>
      <c r="AC52" s="43">
        <v>2</v>
      </c>
      <c r="AD52" s="43">
        <v>2</v>
      </c>
      <c r="AE52" s="43">
        <v>2</v>
      </c>
      <c r="AF52" s="43">
        <v>2</v>
      </c>
      <c r="AG52" s="43">
        <v>2</v>
      </c>
      <c r="AH52" s="43">
        <v>2</v>
      </c>
      <c r="AI52" s="43">
        <v>2</v>
      </c>
      <c r="AJ52" s="43">
        <v>2</v>
      </c>
      <c r="AK52" s="43">
        <v>2</v>
      </c>
      <c r="AL52" s="43">
        <v>2</v>
      </c>
      <c r="AM52" s="41">
        <v>2</v>
      </c>
      <c r="AN52" s="43"/>
      <c r="AO52" s="43"/>
      <c r="AP52" s="43"/>
      <c r="AQ52" s="43"/>
      <c r="AR52" s="43"/>
      <c r="AS52" s="43"/>
      <c r="AT52" s="83">
        <f t="shared" si="18"/>
        <v>32</v>
      </c>
      <c r="AU52" s="43"/>
      <c r="AV52" s="35"/>
      <c r="AW52" s="98" t="s">
        <v>73</v>
      </c>
      <c r="AX52" s="98" t="s">
        <v>73</v>
      </c>
      <c r="AY52" s="98" t="s">
        <v>73</v>
      </c>
      <c r="AZ52" s="98" t="s">
        <v>73</v>
      </c>
      <c r="BA52" s="98" t="s">
        <v>73</v>
      </c>
      <c r="BB52" s="98" t="s">
        <v>73</v>
      </c>
      <c r="BC52" s="98" t="s">
        <v>73</v>
      </c>
      <c r="BD52" s="98" t="s">
        <v>73</v>
      </c>
      <c r="BE52" s="98" t="s">
        <v>73</v>
      </c>
      <c r="BF52" s="84">
        <f t="shared" si="19"/>
        <v>80</v>
      </c>
      <c r="BG52" s="38">
        <f t="shared" si="20"/>
        <v>80</v>
      </c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</row>
    <row r="53" spans="1:135" s="40" customFormat="1" ht="20.100000000000001" customHeight="1" x14ac:dyDescent="0.25">
      <c r="A53" s="55" t="s">
        <v>173</v>
      </c>
      <c r="B53" s="88" t="s">
        <v>187</v>
      </c>
      <c r="C53" s="87" t="s">
        <v>128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9">
        <f t="shared" si="21"/>
        <v>0</v>
      </c>
      <c r="V53" s="98" t="s">
        <v>73</v>
      </c>
      <c r="W53" s="98" t="s">
        <v>73</v>
      </c>
      <c r="X53" s="43">
        <v>3</v>
      </c>
      <c r="Y53" s="43">
        <v>3</v>
      </c>
      <c r="Z53" s="43">
        <v>3</v>
      </c>
      <c r="AA53" s="43">
        <v>3</v>
      </c>
      <c r="AB53" s="43">
        <v>3</v>
      </c>
      <c r="AC53" s="43">
        <v>3</v>
      </c>
      <c r="AD53" s="43">
        <v>3</v>
      </c>
      <c r="AE53" s="43">
        <v>3</v>
      </c>
      <c r="AF53" s="43">
        <v>3</v>
      </c>
      <c r="AG53" s="43">
        <v>3</v>
      </c>
      <c r="AH53" s="43">
        <v>3</v>
      </c>
      <c r="AI53" s="43">
        <v>3</v>
      </c>
      <c r="AJ53" s="43">
        <v>3</v>
      </c>
      <c r="AK53" s="43">
        <v>3</v>
      </c>
      <c r="AL53" s="43">
        <v>3</v>
      </c>
      <c r="AM53" s="41">
        <v>3</v>
      </c>
      <c r="AN53" s="43"/>
      <c r="AO53" s="43"/>
      <c r="AP53" s="43"/>
      <c r="AQ53" s="43"/>
      <c r="AR53" s="43"/>
      <c r="AS53" s="43"/>
      <c r="AT53" s="83">
        <f t="shared" si="18"/>
        <v>48</v>
      </c>
      <c r="AU53" s="43"/>
      <c r="AV53" s="35"/>
      <c r="AW53" s="98" t="s">
        <v>73</v>
      </c>
      <c r="AX53" s="98" t="s">
        <v>73</v>
      </c>
      <c r="AY53" s="98" t="s">
        <v>73</v>
      </c>
      <c r="AZ53" s="98" t="s">
        <v>73</v>
      </c>
      <c r="BA53" s="98" t="s">
        <v>73</v>
      </c>
      <c r="BB53" s="98" t="s">
        <v>73</v>
      </c>
      <c r="BC53" s="98" t="s">
        <v>73</v>
      </c>
      <c r="BD53" s="98" t="s">
        <v>73</v>
      </c>
      <c r="BE53" s="98" t="s">
        <v>73</v>
      </c>
      <c r="BF53" s="84">
        <f t="shared" si="19"/>
        <v>48</v>
      </c>
      <c r="BG53" s="38">
        <f t="shared" si="20"/>
        <v>48</v>
      </c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</row>
    <row r="54" spans="1:135" s="40" customFormat="1" ht="20.100000000000001" customHeight="1" x14ac:dyDescent="0.25">
      <c r="A54" s="55" t="s">
        <v>174</v>
      </c>
      <c r="B54" s="88" t="s">
        <v>130</v>
      </c>
      <c r="C54" s="124" t="s">
        <v>128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9">
        <f t="shared" si="21"/>
        <v>0</v>
      </c>
      <c r="V54" s="98" t="s">
        <v>73</v>
      </c>
      <c r="W54" s="98" t="s">
        <v>73</v>
      </c>
      <c r="X54" s="43">
        <v>4</v>
      </c>
      <c r="Y54" s="43">
        <v>4</v>
      </c>
      <c r="Z54" s="43">
        <v>4</v>
      </c>
      <c r="AA54" s="43">
        <v>4</v>
      </c>
      <c r="AB54" s="43">
        <v>4</v>
      </c>
      <c r="AC54" s="43">
        <v>4</v>
      </c>
      <c r="AD54" s="43">
        <v>4</v>
      </c>
      <c r="AE54" s="43">
        <v>4</v>
      </c>
      <c r="AF54" s="43">
        <v>5</v>
      </c>
      <c r="AG54" s="43">
        <v>5</v>
      </c>
      <c r="AH54" s="43">
        <v>5</v>
      </c>
      <c r="AI54" s="43">
        <v>5</v>
      </c>
      <c r="AJ54" s="43">
        <v>4</v>
      </c>
      <c r="AK54" s="43">
        <v>4</v>
      </c>
      <c r="AL54" s="43">
        <v>4</v>
      </c>
      <c r="AM54" s="41">
        <v>4</v>
      </c>
      <c r="AN54" s="43"/>
      <c r="AO54" s="43"/>
      <c r="AP54" s="43"/>
      <c r="AQ54" s="43"/>
      <c r="AR54" s="43"/>
      <c r="AS54" s="43"/>
      <c r="AT54" s="83">
        <f t="shared" si="18"/>
        <v>68</v>
      </c>
      <c r="AU54" s="43"/>
      <c r="AV54" s="35"/>
      <c r="AW54" s="98" t="s">
        <v>73</v>
      </c>
      <c r="AX54" s="98" t="s">
        <v>73</v>
      </c>
      <c r="AY54" s="98" t="s">
        <v>73</v>
      </c>
      <c r="AZ54" s="98" t="s">
        <v>73</v>
      </c>
      <c r="BA54" s="98" t="s">
        <v>73</v>
      </c>
      <c r="BB54" s="98" t="s">
        <v>73</v>
      </c>
      <c r="BC54" s="98" t="s">
        <v>73</v>
      </c>
      <c r="BD54" s="98" t="s">
        <v>73</v>
      </c>
      <c r="BE54" s="98" t="s">
        <v>73</v>
      </c>
      <c r="BF54" s="84">
        <f t="shared" si="19"/>
        <v>68</v>
      </c>
      <c r="BG54" s="38">
        <f t="shared" si="20"/>
        <v>68</v>
      </c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</row>
    <row r="55" spans="1:135" s="47" customFormat="1" ht="30" customHeight="1" x14ac:dyDescent="0.25">
      <c r="A55" s="52" t="s">
        <v>109</v>
      </c>
      <c r="B55" s="52" t="s">
        <v>110</v>
      </c>
      <c r="C55" s="99"/>
      <c r="D55" s="48">
        <f>D56</f>
        <v>15</v>
      </c>
      <c r="E55" s="48">
        <f t="shared" ref="E55:AV55" si="26">E56</f>
        <v>15</v>
      </c>
      <c r="F55" s="48">
        <f t="shared" si="26"/>
        <v>15</v>
      </c>
      <c r="G55" s="48">
        <f t="shared" si="26"/>
        <v>15</v>
      </c>
      <c r="H55" s="48">
        <f t="shared" si="26"/>
        <v>15</v>
      </c>
      <c r="I55" s="48">
        <f t="shared" si="26"/>
        <v>15</v>
      </c>
      <c r="J55" s="48">
        <f t="shared" si="26"/>
        <v>15</v>
      </c>
      <c r="K55" s="48">
        <f t="shared" si="26"/>
        <v>15</v>
      </c>
      <c r="L55" s="48">
        <f t="shared" si="26"/>
        <v>15</v>
      </c>
      <c r="M55" s="48">
        <f t="shared" si="26"/>
        <v>15</v>
      </c>
      <c r="N55" s="48">
        <f t="shared" si="26"/>
        <v>15</v>
      </c>
      <c r="O55" s="48">
        <f t="shared" si="26"/>
        <v>15</v>
      </c>
      <c r="P55" s="48">
        <f t="shared" si="26"/>
        <v>15</v>
      </c>
      <c r="Q55" s="48">
        <f t="shared" si="26"/>
        <v>15</v>
      </c>
      <c r="R55" s="48">
        <f t="shared" si="26"/>
        <v>15</v>
      </c>
      <c r="S55" s="48">
        <f t="shared" si="26"/>
        <v>15</v>
      </c>
      <c r="T55" s="48">
        <f t="shared" si="26"/>
        <v>0</v>
      </c>
      <c r="U55" s="29">
        <f t="shared" si="21"/>
        <v>240</v>
      </c>
      <c r="V55" s="98" t="s">
        <v>73</v>
      </c>
      <c r="W55" s="98" t="s">
        <v>73</v>
      </c>
      <c r="X55" s="48">
        <f t="shared" si="26"/>
        <v>9</v>
      </c>
      <c r="Y55" s="48">
        <f t="shared" si="26"/>
        <v>9</v>
      </c>
      <c r="Z55" s="48">
        <f t="shared" si="26"/>
        <v>9</v>
      </c>
      <c r="AA55" s="48">
        <f t="shared" si="26"/>
        <v>9</v>
      </c>
      <c r="AB55" s="48">
        <f t="shared" si="26"/>
        <v>9</v>
      </c>
      <c r="AC55" s="48">
        <f t="shared" si="26"/>
        <v>9</v>
      </c>
      <c r="AD55" s="48">
        <f t="shared" si="26"/>
        <v>9</v>
      </c>
      <c r="AE55" s="48">
        <f t="shared" si="26"/>
        <v>9</v>
      </c>
      <c r="AF55" s="48">
        <f t="shared" si="26"/>
        <v>9</v>
      </c>
      <c r="AG55" s="48">
        <f t="shared" si="26"/>
        <v>9</v>
      </c>
      <c r="AH55" s="48">
        <f t="shared" si="26"/>
        <v>9</v>
      </c>
      <c r="AI55" s="48">
        <f t="shared" si="26"/>
        <v>9</v>
      </c>
      <c r="AJ55" s="48">
        <f t="shared" si="26"/>
        <v>9</v>
      </c>
      <c r="AK55" s="48">
        <f t="shared" si="26"/>
        <v>9</v>
      </c>
      <c r="AL55" s="48">
        <f t="shared" si="26"/>
        <v>9</v>
      </c>
      <c r="AM55" s="48">
        <f t="shared" si="26"/>
        <v>9</v>
      </c>
      <c r="AN55" s="48">
        <f t="shared" si="26"/>
        <v>36</v>
      </c>
      <c r="AO55" s="48">
        <f t="shared" si="26"/>
        <v>36</v>
      </c>
      <c r="AP55" s="48">
        <f t="shared" si="26"/>
        <v>36</v>
      </c>
      <c r="AQ55" s="48">
        <f t="shared" si="26"/>
        <v>36</v>
      </c>
      <c r="AR55" s="48">
        <f t="shared" si="26"/>
        <v>36</v>
      </c>
      <c r="AS55" s="48">
        <f t="shared" si="26"/>
        <v>36</v>
      </c>
      <c r="AT55" s="83">
        <f t="shared" si="18"/>
        <v>396</v>
      </c>
      <c r="AU55" s="48">
        <f t="shared" si="26"/>
        <v>36</v>
      </c>
      <c r="AV55" s="48">
        <f t="shared" si="26"/>
        <v>18</v>
      </c>
      <c r="AW55" s="98" t="s">
        <v>73</v>
      </c>
      <c r="AX55" s="98" t="s">
        <v>73</v>
      </c>
      <c r="AY55" s="98" t="s">
        <v>73</v>
      </c>
      <c r="AZ55" s="98" t="s">
        <v>73</v>
      </c>
      <c r="BA55" s="98" t="s">
        <v>73</v>
      </c>
      <c r="BB55" s="98" t="s">
        <v>73</v>
      </c>
      <c r="BC55" s="98" t="s">
        <v>73</v>
      </c>
      <c r="BD55" s="98" t="s">
        <v>73</v>
      </c>
      <c r="BE55" s="98" t="s">
        <v>73</v>
      </c>
      <c r="BF55" s="84">
        <f t="shared" si="19"/>
        <v>654</v>
      </c>
      <c r="BG55" s="49">
        <f t="shared" si="20"/>
        <v>654</v>
      </c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</row>
    <row r="56" spans="1:135" s="40" customFormat="1" ht="78.75" x14ac:dyDescent="0.25">
      <c r="A56" s="93" t="s">
        <v>111</v>
      </c>
      <c r="B56" s="94" t="s">
        <v>207</v>
      </c>
      <c r="C56" s="101"/>
      <c r="D56" s="53">
        <f>D57+D58+D59</f>
        <v>15</v>
      </c>
      <c r="E56" s="53">
        <f t="shared" ref="E56:AV56" si="27">E57+E58+E59</f>
        <v>15</v>
      </c>
      <c r="F56" s="53">
        <f t="shared" si="27"/>
        <v>15</v>
      </c>
      <c r="G56" s="53">
        <f t="shared" si="27"/>
        <v>15</v>
      </c>
      <c r="H56" s="53">
        <f t="shared" si="27"/>
        <v>15</v>
      </c>
      <c r="I56" s="53">
        <f t="shared" si="27"/>
        <v>15</v>
      </c>
      <c r="J56" s="53">
        <f t="shared" si="27"/>
        <v>15</v>
      </c>
      <c r="K56" s="53">
        <f t="shared" si="27"/>
        <v>15</v>
      </c>
      <c r="L56" s="53">
        <f t="shared" si="27"/>
        <v>15</v>
      </c>
      <c r="M56" s="53">
        <f t="shared" si="27"/>
        <v>15</v>
      </c>
      <c r="N56" s="53">
        <f t="shared" si="27"/>
        <v>15</v>
      </c>
      <c r="O56" s="53">
        <f t="shared" si="27"/>
        <v>15</v>
      </c>
      <c r="P56" s="53">
        <f t="shared" si="27"/>
        <v>15</v>
      </c>
      <c r="Q56" s="53">
        <f t="shared" si="27"/>
        <v>15</v>
      </c>
      <c r="R56" s="53">
        <f t="shared" si="27"/>
        <v>15</v>
      </c>
      <c r="S56" s="53">
        <f t="shared" si="27"/>
        <v>15</v>
      </c>
      <c r="T56" s="53">
        <f t="shared" si="27"/>
        <v>0</v>
      </c>
      <c r="U56" s="29">
        <f t="shared" si="21"/>
        <v>240</v>
      </c>
      <c r="V56" s="98" t="s">
        <v>73</v>
      </c>
      <c r="W56" s="98" t="s">
        <v>73</v>
      </c>
      <c r="X56" s="53">
        <f t="shared" si="27"/>
        <v>9</v>
      </c>
      <c r="Y56" s="53">
        <f t="shared" si="27"/>
        <v>9</v>
      </c>
      <c r="Z56" s="53">
        <f t="shared" si="27"/>
        <v>9</v>
      </c>
      <c r="AA56" s="53">
        <f t="shared" si="27"/>
        <v>9</v>
      </c>
      <c r="AB56" s="53">
        <f t="shared" si="27"/>
        <v>9</v>
      </c>
      <c r="AC56" s="53">
        <f t="shared" si="27"/>
        <v>9</v>
      </c>
      <c r="AD56" s="53">
        <f t="shared" si="27"/>
        <v>9</v>
      </c>
      <c r="AE56" s="53">
        <f t="shared" si="27"/>
        <v>9</v>
      </c>
      <c r="AF56" s="53">
        <f t="shared" si="27"/>
        <v>9</v>
      </c>
      <c r="AG56" s="53">
        <f t="shared" si="27"/>
        <v>9</v>
      </c>
      <c r="AH56" s="53">
        <f t="shared" si="27"/>
        <v>9</v>
      </c>
      <c r="AI56" s="53">
        <f t="shared" si="27"/>
        <v>9</v>
      </c>
      <c r="AJ56" s="53">
        <f t="shared" si="27"/>
        <v>9</v>
      </c>
      <c r="AK56" s="53">
        <f t="shared" si="27"/>
        <v>9</v>
      </c>
      <c r="AL56" s="53">
        <f t="shared" si="27"/>
        <v>9</v>
      </c>
      <c r="AM56" s="53">
        <f t="shared" si="27"/>
        <v>9</v>
      </c>
      <c r="AN56" s="53">
        <f t="shared" si="27"/>
        <v>36</v>
      </c>
      <c r="AO56" s="53">
        <f t="shared" si="27"/>
        <v>36</v>
      </c>
      <c r="AP56" s="53">
        <f t="shared" si="27"/>
        <v>36</v>
      </c>
      <c r="AQ56" s="53">
        <f t="shared" si="27"/>
        <v>36</v>
      </c>
      <c r="AR56" s="53">
        <f t="shared" si="27"/>
        <v>36</v>
      </c>
      <c r="AS56" s="53">
        <f t="shared" si="27"/>
        <v>36</v>
      </c>
      <c r="AT56" s="83">
        <f t="shared" si="18"/>
        <v>396</v>
      </c>
      <c r="AU56" s="53">
        <f t="shared" si="27"/>
        <v>36</v>
      </c>
      <c r="AV56" s="53">
        <f t="shared" si="27"/>
        <v>18</v>
      </c>
      <c r="AW56" s="98" t="s">
        <v>73</v>
      </c>
      <c r="AX56" s="98" t="s">
        <v>73</v>
      </c>
      <c r="AY56" s="98" t="s">
        <v>73</v>
      </c>
      <c r="AZ56" s="98" t="s">
        <v>73</v>
      </c>
      <c r="BA56" s="98" t="s">
        <v>73</v>
      </c>
      <c r="BB56" s="98" t="s">
        <v>73</v>
      </c>
      <c r="BC56" s="98" t="s">
        <v>73</v>
      </c>
      <c r="BD56" s="98" t="s">
        <v>73</v>
      </c>
      <c r="BE56" s="98" t="s">
        <v>73</v>
      </c>
      <c r="BF56" s="84">
        <f t="shared" si="19"/>
        <v>654</v>
      </c>
      <c r="BG56" s="54">
        <f t="shared" si="20"/>
        <v>654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</row>
    <row r="57" spans="1:135" s="40" customFormat="1" ht="26.25" customHeight="1" x14ac:dyDescent="0.25">
      <c r="A57" s="55" t="s">
        <v>112</v>
      </c>
      <c r="B57" s="55" t="s">
        <v>208</v>
      </c>
      <c r="C57" s="51" t="s">
        <v>209</v>
      </c>
      <c r="D57" s="35">
        <v>7</v>
      </c>
      <c r="E57" s="35">
        <v>7</v>
      </c>
      <c r="F57" s="35">
        <v>7</v>
      </c>
      <c r="G57" s="35">
        <v>7</v>
      </c>
      <c r="H57" s="35">
        <v>7</v>
      </c>
      <c r="I57" s="35">
        <v>7</v>
      </c>
      <c r="J57" s="35">
        <v>7</v>
      </c>
      <c r="K57" s="35">
        <v>7</v>
      </c>
      <c r="L57" s="35">
        <v>7</v>
      </c>
      <c r="M57" s="35">
        <v>7</v>
      </c>
      <c r="N57" s="35">
        <v>7</v>
      </c>
      <c r="O57" s="35">
        <v>7</v>
      </c>
      <c r="P57" s="35">
        <v>7</v>
      </c>
      <c r="Q57" s="35">
        <v>7</v>
      </c>
      <c r="R57" s="35">
        <v>7</v>
      </c>
      <c r="S57" s="41">
        <v>7</v>
      </c>
      <c r="T57" s="43"/>
      <c r="U57" s="29">
        <f t="shared" si="21"/>
        <v>112</v>
      </c>
      <c r="V57" s="98" t="s">
        <v>73</v>
      </c>
      <c r="W57" s="98" t="s">
        <v>73</v>
      </c>
      <c r="X57" s="43">
        <v>3</v>
      </c>
      <c r="Y57" s="43">
        <v>3</v>
      </c>
      <c r="Z57" s="43">
        <v>3</v>
      </c>
      <c r="AA57" s="43">
        <v>3</v>
      </c>
      <c r="AB57" s="43">
        <v>3</v>
      </c>
      <c r="AC57" s="43">
        <v>3</v>
      </c>
      <c r="AD57" s="43">
        <v>3</v>
      </c>
      <c r="AE57" s="43">
        <v>3</v>
      </c>
      <c r="AF57" s="43">
        <v>3</v>
      </c>
      <c r="AG57" s="43">
        <v>3</v>
      </c>
      <c r="AH57" s="43">
        <v>3</v>
      </c>
      <c r="AI57" s="43">
        <v>3</v>
      </c>
      <c r="AJ57" s="43">
        <v>3</v>
      </c>
      <c r="AK57" s="43">
        <v>3</v>
      </c>
      <c r="AL57" s="43">
        <v>3</v>
      </c>
      <c r="AM57" s="41">
        <v>3</v>
      </c>
      <c r="AN57" s="43"/>
      <c r="AO57" s="43"/>
      <c r="AP57" s="43"/>
      <c r="AQ57" s="43"/>
      <c r="AR57" s="43"/>
      <c r="AS57" s="43"/>
      <c r="AT57" s="83">
        <f t="shared" si="18"/>
        <v>48</v>
      </c>
      <c r="AU57" s="43"/>
      <c r="AV57" s="85"/>
      <c r="AW57" s="98" t="s">
        <v>73</v>
      </c>
      <c r="AX57" s="98" t="s">
        <v>73</v>
      </c>
      <c r="AY57" s="98" t="s">
        <v>73</v>
      </c>
      <c r="AZ57" s="98" t="s">
        <v>73</v>
      </c>
      <c r="BA57" s="98" t="s">
        <v>73</v>
      </c>
      <c r="BB57" s="98" t="s">
        <v>73</v>
      </c>
      <c r="BC57" s="98" t="s">
        <v>73</v>
      </c>
      <c r="BD57" s="98" t="s">
        <v>73</v>
      </c>
      <c r="BE57" s="98" t="s">
        <v>73</v>
      </c>
      <c r="BF57" s="84">
        <f t="shared" si="19"/>
        <v>160</v>
      </c>
      <c r="BG57" s="38">
        <f t="shared" si="20"/>
        <v>160</v>
      </c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</row>
    <row r="58" spans="1:135" s="40" customFormat="1" ht="26.25" customHeight="1" x14ac:dyDescent="0.25">
      <c r="A58" s="112" t="s">
        <v>153</v>
      </c>
      <c r="B58" s="55" t="s">
        <v>210</v>
      </c>
      <c r="C58" s="51" t="s">
        <v>172</v>
      </c>
      <c r="D58" s="35">
        <v>8</v>
      </c>
      <c r="E58" s="35">
        <v>8</v>
      </c>
      <c r="F58" s="35">
        <v>8</v>
      </c>
      <c r="G58" s="35">
        <v>8</v>
      </c>
      <c r="H58" s="35">
        <v>8</v>
      </c>
      <c r="I58" s="35">
        <v>8</v>
      </c>
      <c r="J58" s="35">
        <v>8</v>
      </c>
      <c r="K58" s="35">
        <v>8</v>
      </c>
      <c r="L58" s="35">
        <v>8</v>
      </c>
      <c r="M58" s="35">
        <v>8</v>
      </c>
      <c r="N58" s="35">
        <v>8</v>
      </c>
      <c r="O58" s="35">
        <v>8</v>
      </c>
      <c r="P58" s="35">
        <v>8</v>
      </c>
      <c r="Q58" s="35">
        <v>8</v>
      </c>
      <c r="R58" s="35">
        <v>8</v>
      </c>
      <c r="S58" s="35">
        <v>8</v>
      </c>
      <c r="T58" s="43"/>
      <c r="U58" s="29">
        <f t="shared" si="21"/>
        <v>128</v>
      </c>
      <c r="V58" s="98" t="s">
        <v>73</v>
      </c>
      <c r="W58" s="98" t="s">
        <v>73</v>
      </c>
      <c r="X58" s="43">
        <v>6</v>
      </c>
      <c r="Y58" s="43">
        <v>6</v>
      </c>
      <c r="Z58" s="43">
        <v>6</v>
      </c>
      <c r="AA58" s="43">
        <v>6</v>
      </c>
      <c r="AB58" s="43">
        <v>6</v>
      </c>
      <c r="AC58" s="43">
        <v>6</v>
      </c>
      <c r="AD58" s="43">
        <v>6</v>
      </c>
      <c r="AE58" s="43">
        <v>6</v>
      </c>
      <c r="AF58" s="43">
        <v>6</v>
      </c>
      <c r="AG58" s="43">
        <v>6</v>
      </c>
      <c r="AH58" s="43">
        <v>6</v>
      </c>
      <c r="AI58" s="43">
        <v>6</v>
      </c>
      <c r="AJ58" s="43">
        <v>6</v>
      </c>
      <c r="AK58" s="43">
        <v>6</v>
      </c>
      <c r="AL58" s="43">
        <v>6</v>
      </c>
      <c r="AM58" s="43">
        <v>6</v>
      </c>
      <c r="AN58" s="43"/>
      <c r="AO58" s="43"/>
      <c r="AP58" s="43"/>
      <c r="AQ58" s="43"/>
      <c r="AR58" s="43"/>
      <c r="AS58" s="43"/>
      <c r="AT58" s="83">
        <f t="shared" si="18"/>
        <v>96</v>
      </c>
      <c r="AU58" s="43"/>
      <c r="AV58" s="37">
        <v>18</v>
      </c>
      <c r="AW58" s="98" t="s">
        <v>73</v>
      </c>
      <c r="AX58" s="98" t="s">
        <v>73</v>
      </c>
      <c r="AY58" s="98" t="s">
        <v>73</v>
      </c>
      <c r="AZ58" s="98" t="s">
        <v>73</v>
      </c>
      <c r="BA58" s="98" t="s">
        <v>73</v>
      </c>
      <c r="BB58" s="98" t="s">
        <v>73</v>
      </c>
      <c r="BC58" s="98" t="s">
        <v>73</v>
      </c>
      <c r="BD58" s="98" t="s">
        <v>73</v>
      </c>
      <c r="BE58" s="98" t="s">
        <v>73</v>
      </c>
      <c r="BF58" s="84">
        <f t="shared" si="19"/>
        <v>242</v>
      </c>
      <c r="BG58" s="38">
        <f t="shared" si="20"/>
        <v>242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</row>
    <row r="59" spans="1:135" s="40" customFormat="1" ht="26.25" customHeight="1" x14ac:dyDescent="0.25">
      <c r="A59" s="56" t="s">
        <v>113</v>
      </c>
      <c r="B59" s="57" t="s">
        <v>114</v>
      </c>
      <c r="C59" s="113" t="s">
        <v>162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29">
        <f t="shared" si="21"/>
        <v>0</v>
      </c>
      <c r="V59" s="98" t="s">
        <v>73</v>
      </c>
      <c r="W59" s="98" t="s">
        <v>73</v>
      </c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>
        <v>36</v>
      </c>
      <c r="AO59" s="58">
        <v>36</v>
      </c>
      <c r="AP59" s="58">
        <v>36</v>
      </c>
      <c r="AQ59" s="58">
        <v>36</v>
      </c>
      <c r="AR59" s="58">
        <v>36</v>
      </c>
      <c r="AS59" s="58">
        <v>36</v>
      </c>
      <c r="AT59" s="83">
        <f t="shared" si="18"/>
        <v>252</v>
      </c>
      <c r="AU59" s="41">
        <v>36</v>
      </c>
      <c r="AV59" s="91"/>
      <c r="AW59" s="98" t="s">
        <v>73</v>
      </c>
      <c r="AX59" s="98" t="s">
        <v>73</v>
      </c>
      <c r="AY59" s="98" t="s">
        <v>73</v>
      </c>
      <c r="AZ59" s="98" t="s">
        <v>73</v>
      </c>
      <c r="BA59" s="98" t="s">
        <v>73</v>
      </c>
      <c r="BB59" s="98" t="s">
        <v>73</v>
      </c>
      <c r="BC59" s="98" t="s">
        <v>73</v>
      </c>
      <c r="BD59" s="98" t="s">
        <v>73</v>
      </c>
      <c r="BE59" s="98" t="s">
        <v>73</v>
      </c>
      <c r="BF59" s="84">
        <f t="shared" si="19"/>
        <v>252</v>
      </c>
      <c r="BG59" s="60">
        <f t="shared" si="20"/>
        <v>252</v>
      </c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</row>
    <row r="60" spans="1:135" s="47" customFormat="1" ht="30" customHeight="1" x14ac:dyDescent="0.25">
      <c r="A60" s="61" t="s">
        <v>115</v>
      </c>
      <c r="B60" s="61" t="s">
        <v>116</v>
      </c>
      <c r="C60" s="61"/>
      <c r="D60" s="63">
        <f>D61+D62+D63</f>
        <v>0</v>
      </c>
      <c r="E60" s="63">
        <f t="shared" ref="E60:AV60" si="28">E61+E62+E63</f>
        <v>0</v>
      </c>
      <c r="F60" s="63">
        <f t="shared" si="28"/>
        <v>0</v>
      </c>
      <c r="G60" s="63">
        <f t="shared" si="28"/>
        <v>0</v>
      </c>
      <c r="H60" s="63">
        <f t="shared" si="28"/>
        <v>0</v>
      </c>
      <c r="I60" s="63">
        <f t="shared" si="28"/>
        <v>0</v>
      </c>
      <c r="J60" s="63">
        <f t="shared" si="28"/>
        <v>0</v>
      </c>
      <c r="K60" s="63">
        <f t="shared" si="28"/>
        <v>0</v>
      </c>
      <c r="L60" s="63">
        <f t="shared" si="28"/>
        <v>0</v>
      </c>
      <c r="M60" s="63">
        <f t="shared" si="28"/>
        <v>0</v>
      </c>
      <c r="N60" s="63">
        <f t="shared" si="28"/>
        <v>0</v>
      </c>
      <c r="O60" s="63">
        <f t="shared" si="28"/>
        <v>0</v>
      </c>
      <c r="P60" s="63">
        <f t="shared" si="28"/>
        <v>0</v>
      </c>
      <c r="Q60" s="63">
        <f t="shared" si="28"/>
        <v>0</v>
      </c>
      <c r="R60" s="63">
        <f t="shared" si="28"/>
        <v>0</v>
      </c>
      <c r="S60" s="63">
        <f t="shared" si="28"/>
        <v>0</v>
      </c>
      <c r="T60" s="63">
        <f t="shared" si="28"/>
        <v>36</v>
      </c>
      <c r="U60" s="29">
        <f t="shared" si="21"/>
        <v>0</v>
      </c>
      <c r="V60" s="98" t="s">
        <v>73</v>
      </c>
      <c r="W60" s="98" t="s">
        <v>73</v>
      </c>
      <c r="X60" s="63">
        <f t="shared" si="28"/>
        <v>0</v>
      </c>
      <c r="Y60" s="63">
        <f t="shared" si="28"/>
        <v>0</v>
      </c>
      <c r="Z60" s="63">
        <f t="shared" si="28"/>
        <v>0</v>
      </c>
      <c r="AA60" s="63">
        <f t="shared" si="28"/>
        <v>0</v>
      </c>
      <c r="AB60" s="63">
        <f t="shared" si="28"/>
        <v>0</v>
      </c>
      <c r="AC60" s="63">
        <f t="shared" si="28"/>
        <v>0</v>
      </c>
      <c r="AD60" s="63">
        <f t="shared" si="28"/>
        <v>0</v>
      </c>
      <c r="AE60" s="63">
        <f t="shared" si="28"/>
        <v>0</v>
      </c>
      <c r="AF60" s="63">
        <f t="shared" si="28"/>
        <v>0</v>
      </c>
      <c r="AG60" s="63">
        <f t="shared" si="28"/>
        <v>0</v>
      </c>
      <c r="AH60" s="63">
        <f t="shared" si="28"/>
        <v>0</v>
      </c>
      <c r="AI60" s="63">
        <f t="shared" si="28"/>
        <v>0</v>
      </c>
      <c r="AJ60" s="63">
        <f t="shared" si="28"/>
        <v>0</v>
      </c>
      <c r="AK60" s="63">
        <f t="shared" si="28"/>
        <v>0</v>
      </c>
      <c r="AL60" s="63">
        <f t="shared" si="28"/>
        <v>0</v>
      </c>
      <c r="AM60" s="63">
        <f t="shared" si="28"/>
        <v>0</v>
      </c>
      <c r="AN60" s="63">
        <f t="shared" si="28"/>
        <v>0</v>
      </c>
      <c r="AO60" s="63">
        <f t="shared" si="28"/>
        <v>0</v>
      </c>
      <c r="AP60" s="63">
        <f t="shared" si="28"/>
        <v>0</v>
      </c>
      <c r="AQ60" s="63">
        <f t="shared" si="28"/>
        <v>0</v>
      </c>
      <c r="AR60" s="63">
        <f t="shared" si="28"/>
        <v>0</v>
      </c>
      <c r="AS60" s="63">
        <f t="shared" si="28"/>
        <v>0</v>
      </c>
      <c r="AT60" s="83">
        <f t="shared" si="18"/>
        <v>0</v>
      </c>
      <c r="AU60" s="63">
        <f t="shared" si="28"/>
        <v>0</v>
      </c>
      <c r="AV60" s="63">
        <f t="shared" si="28"/>
        <v>36</v>
      </c>
      <c r="AW60" s="98" t="s">
        <v>73</v>
      </c>
      <c r="AX60" s="98" t="s">
        <v>73</v>
      </c>
      <c r="AY60" s="98" t="s">
        <v>73</v>
      </c>
      <c r="AZ60" s="98" t="s">
        <v>73</v>
      </c>
      <c r="BA60" s="98" t="s">
        <v>73</v>
      </c>
      <c r="BB60" s="98" t="s">
        <v>73</v>
      </c>
      <c r="BC60" s="98" t="s">
        <v>73</v>
      </c>
      <c r="BD60" s="98" t="s">
        <v>73</v>
      </c>
      <c r="BE60" s="98" t="s">
        <v>73</v>
      </c>
      <c r="BF60" s="84">
        <f t="shared" si="19"/>
        <v>72</v>
      </c>
      <c r="BG60" s="64">
        <f t="shared" si="20"/>
        <v>72</v>
      </c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</row>
    <row r="61" spans="1:135" s="47" customFormat="1" x14ac:dyDescent="0.25">
      <c r="A61" s="65"/>
      <c r="B61" s="66" t="s">
        <v>117</v>
      </c>
      <c r="C61" s="66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>
        <v>12</v>
      </c>
      <c r="U61" s="29">
        <f t="shared" si="21"/>
        <v>0</v>
      </c>
      <c r="V61" s="98" t="s">
        <v>73</v>
      </c>
      <c r="W61" s="98" t="s">
        <v>73</v>
      </c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83">
        <f t="shared" si="18"/>
        <v>0</v>
      </c>
      <c r="AU61" s="63"/>
      <c r="AV61" s="63">
        <v>12</v>
      </c>
      <c r="AW61" s="98" t="s">
        <v>73</v>
      </c>
      <c r="AX61" s="98" t="s">
        <v>73</v>
      </c>
      <c r="AY61" s="98" t="s">
        <v>73</v>
      </c>
      <c r="AZ61" s="98" t="s">
        <v>73</v>
      </c>
      <c r="BA61" s="98" t="s">
        <v>73</v>
      </c>
      <c r="BB61" s="98" t="s">
        <v>73</v>
      </c>
      <c r="BC61" s="98" t="s">
        <v>73</v>
      </c>
      <c r="BD61" s="98" t="s">
        <v>73</v>
      </c>
      <c r="BE61" s="98" t="s">
        <v>73</v>
      </c>
      <c r="BF61" s="84">
        <f t="shared" si="19"/>
        <v>24</v>
      </c>
      <c r="BG61" s="64">
        <f t="shared" si="20"/>
        <v>24</v>
      </c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</row>
    <row r="62" spans="1:135" s="47" customFormat="1" x14ac:dyDescent="0.25">
      <c r="A62" s="65"/>
      <c r="B62" s="66" t="s">
        <v>118</v>
      </c>
      <c r="C62" s="66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>
        <v>12</v>
      </c>
      <c r="U62" s="29">
        <f t="shared" si="21"/>
        <v>0</v>
      </c>
      <c r="V62" s="98" t="s">
        <v>73</v>
      </c>
      <c r="W62" s="98" t="s">
        <v>73</v>
      </c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83">
        <f t="shared" si="18"/>
        <v>0</v>
      </c>
      <c r="AU62" s="63"/>
      <c r="AV62" s="63">
        <v>12</v>
      </c>
      <c r="AW62" s="98" t="s">
        <v>73</v>
      </c>
      <c r="AX62" s="98" t="s">
        <v>73</v>
      </c>
      <c r="AY62" s="98" t="s">
        <v>73</v>
      </c>
      <c r="AZ62" s="98" t="s">
        <v>73</v>
      </c>
      <c r="BA62" s="98" t="s">
        <v>73</v>
      </c>
      <c r="BB62" s="98" t="s">
        <v>73</v>
      </c>
      <c r="BC62" s="98" t="s">
        <v>73</v>
      </c>
      <c r="BD62" s="98" t="s">
        <v>73</v>
      </c>
      <c r="BE62" s="98" t="s">
        <v>73</v>
      </c>
      <c r="BF62" s="84">
        <f t="shared" si="19"/>
        <v>24</v>
      </c>
      <c r="BG62" s="64">
        <f t="shared" si="20"/>
        <v>24</v>
      </c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</row>
    <row r="63" spans="1:135" s="47" customFormat="1" x14ac:dyDescent="0.25">
      <c r="A63" s="65"/>
      <c r="B63" s="66" t="s">
        <v>119</v>
      </c>
      <c r="C63" s="66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>
        <v>12</v>
      </c>
      <c r="U63" s="29">
        <f t="shared" si="21"/>
        <v>0</v>
      </c>
      <c r="V63" s="98" t="s">
        <v>73</v>
      </c>
      <c r="W63" s="98" t="s">
        <v>73</v>
      </c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83">
        <f t="shared" si="18"/>
        <v>0</v>
      </c>
      <c r="AU63" s="63"/>
      <c r="AV63" s="63">
        <v>12</v>
      </c>
      <c r="AW63" s="98" t="s">
        <v>73</v>
      </c>
      <c r="AX63" s="98" t="s">
        <v>73</v>
      </c>
      <c r="AY63" s="98" t="s">
        <v>73</v>
      </c>
      <c r="AZ63" s="98" t="s">
        <v>73</v>
      </c>
      <c r="BA63" s="98" t="s">
        <v>73</v>
      </c>
      <c r="BB63" s="98" t="s">
        <v>73</v>
      </c>
      <c r="BC63" s="98" t="s">
        <v>73</v>
      </c>
      <c r="BD63" s="98" t="s">
        <v>73</v>
      </c>
      <c r="BE63" s="98" t="s">
        <v>73</v>
      </c>
      <c r="BF63" s="84">
        <f t="shared" si="19"/>
        <v>24</v>
      </c>
      <c r="BG63" s="64">
        <f t="shared" si="20"/>
        <v>24</v>
      </c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</row>
    <row r="64" spans="1:135" s="96" customFormat="1" ht="30" customHeight="1" x14ac:dyDescent="0.25">
      <c r="A64" s="61"/>
      <c r="B64" s="67" t="s">
        <v>120</v>
      </c>
      <c r="C64" s="67"/>
      <c r="D64" s="64">
        <f t="shared" ref="D64:T64" si="29">D41+D45+D48+D55</f>
        <v>36</v>
      </c>
      <c r="E64" s="64">
        <f t="shared" si="29"/>
        <v>36</v>
      </c>
      <c r="F64" s="64">
        <f t="shared" si="29"/>
        <v>36</v>
      </c>
      <c r="G64" s="64">
        <f t="shared" si="29"/>
        <v>36</v>
      </c>
      <c r="H64" s="64">
        <f t="shared" si="29"/>
        <v>36</v>
      </c>
      <c r="I64" s="64">
        <f t="shared" si="29"/>
        <v>36</v>
      </c>
      <c r="J64" s="64">
        <f t="shared" si="29"/>
        <v>36</v>
      </c>
      <c r="K64" s="64">
        <f t="shared" si="29"/>
        <v>36</v>
      </c>
      <c r="L64" s="64">
        <f t="shared" si="29"/>
        <v>36</v>
      </c>
      <c r="M64" s="64">
        <f t="shared" si="29"/>
        <v>36</v>
      </c>
      <c r="N64" s="64">
        <f t="shared" si="29"/>
        <v>36</v>
      </c>
      <c r="O64" s="64">
        <f t="shared" si="29"/>
        <v>36</v>
      </c>
      <c r="P64" s="64">
        <f t="shared" si="29"/>
        <v>36</v>
      </c>
      <c r="Q64" s="64">
        <f t="shared" si="29"/>
        <v>36</v>
      </c>
      <c r="R64" s="64">
        <f t="shared" si="29"/>
        <v>36</v>
      </c>
      <c r="S64" s="64">
        <f t="shared" si="29"/>
        <v>36</v>
      </c>
      <c r="T64" s="64">
        <f t="shared" si="29"/>
        <v>36</v>
      </c>
      <c r="U64" s="29">
        <f t="shared" si="21"/>
        <v>576</v>
      </c>
      <c r="V64" s="98" t="s">
        <v>73</v>
      </c>
      <c r="W64" s="98" t="s">
        <v>73</v>
      </c>
      <c r="X64" s="64">
        <f t="shared" ref="X64:AS64" si="30">X41+X45+X48+X55</f>
        <v>36</v>
      </c>
      <c r="Y64" s="64">
        <f t="shared" si="30"/>
        <v>36</v>
      </c>
      <c r="Z64" s="64">
        <f t="shared" si="30"/>
        <v>36</v>
      </c>
      <c r="AA64" s="64">
        <f t="shared" si="30"/>
        <v>36</v>
      </c>
      <c r="AB64" s="64">
        <f t="shared" si="30"/>
        <v>36</v>
      </c>
      <c r="AC64" s="64">
        <f t="shared" si="30"/>
        <v>36</v>
      </c>
      <c r="AD64" s="64">
        <f t="shared" si="30"/>
        <v>36</v>
      </c>
      <c r="AE64" s="64">
        <f t="shared" si="30"/>
        <v>36</v>
      </c>
      <c r="AF64" s="64">
        <f t="shared" si="30"/>
        <v>36</v>
      </c>
      <c r="AG64" s="64">
        <f t="shared" si="30"/>
        <v>36</v>
      </c>
      <c r="AH64" s="64">
        <f t="shared" si="30"/>
        <v>36</v>
      </c>
      <c r="AI64" s="64">
        <f t="shared" si="30"/>
        <v>36</v>
      </c>
      <c r="AJ64" s="64">
        <f t="shared" si="30"/>
        <v>36</v>
      </c>
      <c r="AK64" s="64">
        <f t="shared" si="30"/>
        <v>36</v>
      </c>
      <c r="AL64" s="64">
        <f t="shared" si="30"/>
        <v>36</v>
      </c>
      <c r="AM64" s="64">
        <f t="shared" si="30"/>
        <v>36</v>
      </c>
      <c r="AN64" s="64">
        <f t="shared" si="30"/>
        <v>36</v>
      </c>
      <c r="AO64" s="64">
        <f t="shared" si="30"/>
        <v>36</v>
      </c>
      <c r="AP64" s="64">
        <f t="shared" si="30"/>
        <v>36</v>
      </c>
      <c r="AQ64" s="64">
        <f t="shared" si="30"/>
        <v>36</v>
      </c>
      <c r="AR64" s="64">
        <f t="shared" si="30"/>
        <v>36</v>
      </c>
      <c r="AS64" s="64">
        <f t="shared" si="30"/>
        <v>36</v>
      </c>
      <c r="AT64" s="83">
        <f t="shared" si="18"/>
        <v>828</v>
      </c>
      <c r="AU64" s="64">
        <f>AU41+AU45+AU48+AU55</f>
        <v>36</v>
      </c>
      <c r="AV64" s="64">
        <f>AV41+AV45+AV48+AV55</f>
        <v>36</v>
      </c>
      <c r="AW64" s="98" t="s">
        <v>73</v>
      </c>
      <c r="AX64" s="98" t="s">
        <v>73</v>
      </c>
      <c r="AY64" s="98" t="s">
        <v>73</v>
      </c>
      <c r="AZ64" s="98" t="s">
        <v>73</v>
      </c>
      <c r="BA64" s="98" t="s">
        <v>73</v>
      </c>
      <c r="BB64" s="98" t="s">
        <v>73</v>
      </c>
      <c r="BC64" s="98" t="s">
        <v>73</v>
      </c>
      <c r="BD64" s="98" t="s">
        <v>73</v>
      </c>
      <c r="BE64" s="98" t="s">
        <v>73</v>
      </c>
      <c r="BF64" s="84">
        <f t="shared" si="19"/>
        <v>1476</v>
      </c>
      <c r="BG64" s="64">
        <f t="shared" si="20"/>
        <v>1476</v>
      </c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</row>
    <row r="65" spans="1:135" s="5" customFormat="1" ht="18" customHeight="1" x14ac:dyDescent="0.25">
      <c r="A65" s="121"/>
      <c r="B65" s="121"/>
      <c r="C65" s="121"/>
      <c r="BG65" s="115"/>
    </row>
    <row r="66" spans="1:135" s="5" customFormat="1" ht="18" customHeight="1" x14ac:dyDescent="0.25">
      <c r="A66" s="121"/>
      <c r="B66" s="121"/>
      <c r="C66" s="121"/>
      <c r="BG66" s="115"/>
    </row>
    <row r="67" spans="1:135" s="5" customFormat="1" ht="18" customHeight="1" x14ac:dyDescent="0.25">
      <c r="A67" s="121"/>
      <c r="B67" s="121"/>
      <c r="C67" s="121"/>
      <c r="BG67" s="115"/>
    </row>
    <row r="68" spans="1:135" s="40" customFormat="1" ht="47.25" customHeight="1" x14ac:dyDescent="0.25">
      <c r="A68" s="146" t="s">
        <v>13</v>
      </c>
      <c r="B68" s="146" t="s">
        <v>14</v>
      </c>
      <c r="C68" s="147" t="s">
        <v>15</v>
      </c>
      <c r="D68" s="143" t="s">
        <v>16</v>
      </c>
      <c r="E68" s="144"/>
      <c r="F68" s="144"/>
      <c r="G68" s="145"/>
      <c r="H68" s="139" t="s">
        <v>17</v>
      </c>
      <c r="I68" s="136" t="s">
        <v>18</v>
      </c>
      <c r="J68" s="137"/>
      <c r="K68" s="138"/>
      <c r="L68" s="139" t="s">
        <v>19</v>
      </c>
      <c r="M68" s="136" t="s">
        <v>20</v>
      </c>
      <c r="N68" s="137"/>
      <c r="O68" s="137"/>
      <c r="P68" s="138"/>
      <c r="Q68" s="143" t="s">
        <v>21</v>
      </c>
      <c r="R68" s="144"/>
      <c r="S68" s="144"/>
      <c r="T68" s="145"/>
      <c r="U68" s="6"/>
      <c r="V68" s="139" t="s">
        <v>22</v>
      </c>
      <c r="W68" s="136" t="s">
        <v>23</v>
      </c>
      <c r="X68" s="137"/>
      <c r="Y68" s="138"/>
      <c r="Z68" s="141" t="s">
        <v>24</v>
      </c>
      <c r="AA68" s="136" t="s">
        <v>25</v>
      </c>
      <c r="AB68" s="137"/>
      <c r="AC68" s="138"/>
      <c r="AD68" s="141" t="s">
        <v>121</v>
      </c>
      <c r="AE68" s="136" t="s">
        <v>26</v>
      </c>
      <c r="AF68" s="137"/>
      <c r="AG68" s="137"/>
      <c r="AH68" s="138"/>
      <c r="AI68" s="139" t="s">
        <v>122</v>
      </c>
      <c r="AJ68" s="136" t="s">
        <v>28</v>
      </c>
      <c r="AK68" s="137"/>
      <c r="AL68" s="138"/>
      <c r="AM68" s="139" t="s">
        <v>123</v>
      </c>
      <c r="AN68" s="136" t="s">
        <v>30</v>
      </c>
      <c r="AO68" s="137"/>
      <c r="AP68" s="137"/>
      <c r="AQ68" s="138"/>
      <c r="AR68" s="136" t="s">
        <v>32</v>
      </c>
      <c r="AS68" s="137"/>
      <c r="AT68" s="137"/>
      <c r="AU68" s="137"/>
      <c r="AV68" s="138"/>
      <c r="AW68" s="139" t="s">
        <v>124</v>
      </c>
      <c r="AX68" s="136" t="s">
        <v>34</v>
      </c>
      <c r="AY68" s="137"/>
      <c r="AZ68" s="138"/>
      <c r="BA68" s="139" t="s">
        <v>125</v>
      </c>
      <c r="BB68" s="136" t="s">
        <v>36</v>
      </c>
      <c r="BC68" s="137"/>
      <c r="BD68" s="137"/>
      <c r="BE68" s="138"/>
      <c r="BF68" s="7"/>
      <c r="BG68" s="133" t="s">
        <v>37</v>
      </c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</row>
    <row r="69" spans="1:135" s="40" customFormat="1" ht="25.5" customHeight="1" x14ac:dyDescent="0.25">
      <c r="A69" s="146"/>
      <c r="B69" s="146"/>
      <c r="C69" s="147"/>
      <c r="D69" s="9">
        <v>1</v>
      </c>
      <c r="E69" s="9">
        <v>8</v>
      </c>
      <c r="F69" s="9">
        <v>15</v>
      </c>
      <c r="G69" s="9">
        <v>22</v>
      </c>
      <c r="H69" s="140"/>
      <c r="I69" s="9">
        <v>6</v>
      </c>
      <c r="J69" s="9">
        <v>13</v>
      </c>
      <c r="K69" s="9">
        <v>20</v>
      </c>
      <c r="L69" s="140"/>
      <c r="M69" s="8" t="s">
        <v>41</v>
      </c>
      <c r="N69" s="9">
        <v>10</v>
      </c>
      <c r="O69" s="9">
        <v>17</v>
      </c>
      <c r="P69" s="9">
        <v>24</v>
      </c>
      <c r="Q69" s="8" t="s">
        <v>38</v>
      </c>
      <c r="R69" s="8" t="s">
        <v>39</v>
      </c>
      <c r="S69" s="8">
        <v>15</v>
      </c>
      <c r="T69" s="8" t="s">
        <v>42</v>
      </c>
      <c r="U69" s="10"/>
      <c r="V69" s="140"/>
      <c r="W69" s="8" t="s">
        <v>43</v>
      </c>
      <c r="X69" s="8" t="s">
        <v>44</v>
      </c>
      <c r="Y69" s="8" t="s">
        <v>45</v>
      </c>
      <c r="Z69" s="142"/>
      <c r="AA69" s="8" t="s">
        <v>46</v>
      </c>
      <c r="AB69" s="8" t="s">
        <v>47</v>
      </c>
      <c r="AC69" s="8" t="s">
        <v>48</v>
      </c>
      <c r="AD69" s="142"/>
      <c r="AE69" s="8" t="s">
        <v>46</v>
      </c>
      <c r="AF69" s="8" t="s">
        <v>47</v>
      </c>
      <c r="AG69" s="8" t="s">
        <v>48</v>
      </c>
      <c r="AH69" s="8" t="s">
        <v>49</v>
      </c>
      <c r="AI69" s="140"/>
      <c r="AJ69" s="8" t="s">
        <v>40</v>
      </c>
      <c r="AK69" s="8" t="s">
        <v>64</v>
      </c>
      <c r="AL69" s="8" t="s">
        <v>65</v>
      </c>
      <c r="AM69" s="140"/>
      <c r="AN69" s="8" t="s">
        <v>126</v>
      </c>
      <c r="AO69" s="8" t="s">
        <v>60</v>
      </c>
      <c r="AP69" s="8" t="s">
        <v>61</v>
      </c>
      <c r="AQ69" s="8" t="s">
        <v>62</v>
      </c>
      <c r="AR69" s="8" t="s">
        <v>38</v>
      </c>
      <c r="AS69" s="8" t="s">
        <v>39</v>
      </c>
      <c r="AT69" s="11"/>
      <c r="AU69" s="8" t="s">
        <v>50</v>
      </c>
      <c r="AV69" s="8" t="s">
        <v>42</v>
      </c>
      <c r="AW69" s="140"/>
      <c r="AX69" s="8" t="s">
        <v>40</v>
      </c>
      <c r="AY69" s="8" t="s">
        <v>64</v>
      </c>
      <c r="AZ69" s="8" t="s">
        <v>65</v>
      </c>
      <c r="BA69" s="140"/>
      <c r="BB69" s="8" t="s">
        <v>41</v>
      </c>
      <c r="BC69" s="8" t="s">
        <v>51</v>
      </c>
      <c r="BD69" s="8" t="s">
        <v>52</v>
      </c>
      <c r="BE69" s="8" t="s">
        <v>53</v>
      </c>
      <c r="BF69" s="77"/>
      <c r="BG69" s="134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</row>
    <row r="70" spans="1:135" s="40" customFormat="1" ht="25.5" customHeight="1" x14ac:dyDescent="0.25">
      <c r="A70" s="146"/>
      <c r="B70" s="146"/>
      <c r="C70" s="147"/>
      <c r="D70" s="78" t="s">
        <v>54</v>
      </c>
      <c r="E70" s="78" t="s">
        <v>55</v>
      </c>
      <c r="F70" s="78" t="s">
        <v>56</v>
      </c>
      <c r="G70" s="78" t="s">
        <v>57</v>
      </c>
      <c r="H70" s="140"/>
      <c r="I70" s="78" t="s">
        <v>44</v>
      </c>
      <c r="J70" s="78" t="s">
        <v>45</v>
      </c>
      <c r="K70" s="78" t="s">
        <v>58</v>
      </c>
      <c r="L70" s="140"/>
      <c r="M70" s="78" t="s">
        <v>47</v>
      </c>
      <c r="N70" s="78" t="s">
        <v>48</v>
      </c>
      <c r="O70" s="78" t="s">
        <v>49</v>
      </c>
      <c r="P70" s="78" t="s">
        <v>59</v>
      </c>
      <c r="Q70" s="78" t="s">
        <v>54</v>
      </c>
      <c r="R70" s="78" t="s">
        <v>55</v>
      </c>
      <c r="S70" s="78" t="s">
        <v>56</v>
      </c>
      <c r="T70" s="78" t="s">
        <v>57</v>
      </c>
      <c r="U70" s="79"/>
      <c r="V70" s="140"/>
      <c r="W70" s="78" t="s">
        <v>60</v>
      </c>
      <c r="X70" s="78" t="s">
        <v>61</v>
      </c>
      <c r="Y70" s="78" t="s">
        <v>62</v>
      </c>
      <c r="Z70" s="142"/>
      <c r="AA70" s="78" t="s">
        <v>39</v>
      </c>
      <c r="AB70" s="78" t="s">
        <v>50</v>
      </c>
      <c r="AC70" s="78" t="s">
        <v>42</v>
      </c>
      <c r="AD70" s="142"/>
      <c r="AE70" s="80" t="s">
        <v>39</v>
      </c>
      <c r="AF70" s="80" t="s">
        <v>50</v>
      </c>
      <c r="AG70" s="78" t="s">
        <v>42</v>
      </c>
      <c r="AH70" s="78" t="s">
        <v>63</v>
      </c>
      <c r="AI70" s="140"/>
      <c r="AJ70" s="78" t="s">
        <v>44</v>
      </c>
      <c r="AK70" s="81" t="s">
        <v>45</v>
      </c>
      <c r="AL70" s="81" t="s">
        <v>58</v>
      </c>
      <c r="AM70" s="140"/>
      <c r="AN70" s="78" t="s">
        <v>51</v>
      </c>
      <c r="AO70" s="81" t="s">
        <v>52</v>
      </c>
      <c r="AP70" s="81" t="s">
        <v>53</v>
      </c>
      <c r="AQ70" s="80" t="s">
        <v>67</v>
      </c>
      <c r="AR70" s="78" t="s">
        <v>54</v>
      </c>
      <c r="AS70" s="81" t="s">
        <v>55</v>
      </c>
      <c r="AT70" s="82"/>
      <c r="AU70" s="78" t="s">
        <v>56</v>
      </c>
      <c r="AV70" s="78" t="s">
        <v>57</v>
      </c>
      <c r="AW70" s="140"/>
      <c r="AX70" s="78" t="s">
        <v>44</v>
      </c>
      <c r="AY70" s="78" t="s">
        <v>45</v>
      </c>
      <c r="AZ70" s="78" t="s">
        <v>58</v>
      </c>
      <c r="BA70" s="140"/>
      <c r="BB70" s="78" t="s">
        <v>47</v>
      </c>
      <c r="BC70" s="78" t="s">
        <v>48</v>
      </c>
      <c r="BD70" s="78" t="s">
        <v>49</v>
      </c>
      <c r="BE70" s="78" t="s">
        <v>67</v>
      </c>
      <c r="BF70" s="7"/>
      <c r="BG70" s="134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</row>
    <row r="71" spans="1:135" s="40" customFormat="1" ht="16.5" customHeight="1" x14ac:dyDescent="0.3">
      <c r="A71" s="146"/>
      <c r="B71" s="146"/>
      <c r="C71" s="147"/>
      <c r="D71" s="157" t="s">
        <v>68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9"/>
      <c r="BF71" s="7"/>
      <c r="BG71" s="134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</row>
    <row r="72" spans="1:135" s="40" customFormat="1" x14ac:dyDescent="0.25">
      <c r="A72" s="146"/>
      <c r="B72" s="146"/>
      <c r="C72" s="147"/>
      <c r="D72" s="16">
        <v>36</v>
      </c>
      <c r="E72" s="16">
        <v>37</v>
      </c>
      <c r="F72" s="16">
        <v>38</v>
      </c>
      <c r="G72" s="16">
        <v>39</v>
      </c>
      <c r="H72" s="17">
        <v>40</v>
      </c>
      <c r="I72" s="17">
        <v>41</v>
      </c>
      <c r="J72" s="17">
        <v>42</v>
      </c>
      <c r="K72" s="16">
        <v>43</v>
      </c>
      <c r="L72" s="17">
        <v>44</v>
      </c>
      <c r="M72" s="17">
        <v>45</v>
      </c>
      <c r="N72" s="16">
        <v>46</v>
      </c>
      <c r="O72" s="16">
        <v>47</v>
      </c>
      <c r="P72" s="17">
        <v>48</v>
      </c>
      <c r="Q72" s="17">
        <v>49</v>
      </c>
      <c r="R72" s="16">
        <v>50</v>
      </c>
      <c r="S72" s="17">
        <v>51</v>
      </c>
      <c r="T72" s="16">
        <v>52</v>
      </c>
      <c r="U72" s="18"/>
      <c r="V72" s="16">
        <v>1</v>
      </c>
      <c r="W72" s="16">
        <v>2</v>
      </c>
      <c r="X72" s="16">
        <v>3</v>
      </c>
      <c r="Y72" s="16">
        <v>4</v>
      </c>
      <c r="Z72" s="16">
        <v>5</v>
      </c>
      <c r="AA72" s="16">
        <v>6</v>
      </c>
      <c r="AB72" s="16">
        <v>7</v>
      </c>
      <c r="AC72" s="16">
        <v>8</v>
      </c>
      <c r="AD72" s="19">
        <v>9</v>
      </c>
      <c r="AE72" s="20">
        <f t="shared" ref="AE72:AS72" si="31">AD72+1</f>
        <v>10</v>
      </c>
      <c r="AF72" s="20">
        <f t="shared" si="31"/>
        <v>11</v>
      </c>
      <c r="AG72" s="16">
        <f t="shared" si="31"/>
        <v>12</v>
      </c>
      <c r="AH72" s="16">
        <f t="shared" si="31"/>
        <v>13</v>
      </c>
      <c r="AI72" s="17">
        <f t="shared" si="31"/>
        <v>14</v>
      </c>
      <c r="AJ72" s="16">
        <f t="shared" si="31"/>
        <v>15</v>
      </c>
      <c r="AK72" s="17">
        <f t="shared" si="31"/>
        <v>16</v>
      </c>
      <c r="AL72" s="17">
        <f t="shared" si="31"/>
        <v>17</v>
      </c>
      <c r="AM72" s="17">
        <f t="shared" si="31"/>
        <v>18</v>
      </c>
      <c r="AN72" s="16">
        <f t="shared" si="31"/>
        <v>19</v>
      </c>
      <c r="AO72" s="17">
        <f t="shared" si="31"/>
        <v>20</v>
      </c>
      <c r="AP72" s="17">
        <f t="shared" si="31"/>
        <v>21</v>
      </c>
      <c r="AQ72" s="16">
        <f t="shared" si="31"/>
        <v>22</v>
      </c>
      <c r="AR72" s="17">
        <f t="shared" si="31"/>
        <v>23</v>
      </c>
      <c r="AS72" s="17">
        <f t="shared" si="31"/>
        <v>24</v>
      </c>
      <c r="AT72" s="21"/>
      <c r="AU72" s="16">
        <f>AS72+1</f>
        <v>25</v>
      </c>
      <c r="AV72" s="16">
        <f t="shared" ref="AV72:BE72" si="32">AU72+1</f>
        <v>26</v>
      </c>
      <c r="AW72" s="16">
        <f t="shared" si="32"/>
        <v>27</v>
      </c>
      <c r="AX72" s="16">
        <f t="shared" si="32"/>
        <v>28</v>
      </c>
      <c r="AY72" s="16">
        <f t="shared" si="32"/>
        <v>29</v>
      </c>
      <c r="AZ72" s="16">
        <f t="shared" si="32"/>
        <v>30</v>
      </c>
      <c r="BA72" s="16">
        <f t="shared" si="32"/>
        <v>31</v>
      </c>
      <c r="BB72" s="16">
        <f t="shared" si="32"/>
        <v>32</v>
      </c>
      <c r="BC72" s="16">
        <f t="shared" si="32"/>
        <v>33</v>
      </c>
      <c r="BD72" s="16">
        <f t="shared" si="32"/>
        <v>34</v>
      </c>
      <c r="BE72" s="16">
        <f t="shared" si="32"/>
        <v>35</v>
      </c>
      <c r="BF72" s="7"/>
      <c r="BG72" s="134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</row>
    <row r="73" spans="1:135" s="40" customFormat="1" ht="18.75" x14ac:dyDescent="0.3">
      <c r="A73" s="146"/>
      <c r="B73" s="146"/>
      <c r="C73" s="147"/>
      <c r="D73" s="157" t="s">
        <v>69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9"/>
      <c r="BF73" s="7"/>
      <c r="BG73" s="134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</row>
    <row r="74" spans="1:135" s="40" customFormat="1" ht="20.25" x14ac:dyDescent="0.3">
      <c r="A74" s="146"/>
      <c r="B74" s="146"/>
      <c r="C74" s="147"/>
      <c r="D74" s="154" t="s">
        <v>163</v>
      </c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6"/>
      <c r="BF74" s="7"/>
      <c r="BG74" s="134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</row>
    <row r="75" spans="1:135" s="40" customFormat="1" ht="15.75" customHeight="1" x14ac:dyDescent="0.25">
      <c r="A75" s="146"/>
      <c r="B75" s="146"/>
      <c r="C75" s="147"/>
      <c r="D75" s="22">
        <v>1</v>
      </c>
      <c r="E75" s="22">
        <v>2</v>
      </c>
      <c r="F75" s="22">
        <v>3</v>
      </c>
      <c r="G75" s="22">
        <v>4</v>
      </c>
      <c r="H75" s="23">
        <v>5</v>
      </c>
      <c r="I75" s="23">
        <v>6</v>
      </c>
      <c r="J75" s="23">
        <v>7</v>
      </c>
      <c r="K75" s="22">
        <v>8</v>
      </c>
      <c r="L75" s="23">
        <v>9</v>
      </c>
      <c r="M75" s="23">
        <v>10</v>
      </c>
      <c r="N75" s="22">
        <v>11</v>
      </c>
      <c r="O75" s="22">
        <v>12</v>
      </c>
      <c r="P75" s="23">
        <v>13</v>
      </c>
      <c r="Q75" s="23">
        <v>14</v>
      </c>
      <c r="R75" s="22">
        <v>15</v>
      </c>
      <c r="S75" s="23">
        <v>16</v>
      </c>
      <c r="T75" s="22">
        <v>17</v>
      </c>
      <c r="U75" s="24"/>
      <c r="V75" s="22">
        <f>T75+1</f>
        <v>18</v>
      </c>
      <c r="W75" s="22">
        <f>V75+1</f>
        <v>19</v>
      </c>
      <c r="X75" s="22">
        <f>W75+1</f>
        <v>20</v>
      </c>
      <c r="Y75" s="22">
        <f>X75+1</f>
        <v>21</v>
      </c>
      <c r="Z75" s="22">
        <v>22</v>
      </c>
      <c r="AA75" s="22">
        <f t="shared" ref="AA75:AS75" si="33">Z75+1</f>
        <v>23</v>
      </c>
      <c r="AB75" s="22">
        <f t="shared" si="33"/>
        <v>24</v>
      </c>
      <c r="AC75" s="22">
        <f t="shared" si="33"/>
        <v>25</v>
      </c>
      <c r="AD75" s="25">
        <f t="shared" si="33"/>
        <v>26</v>
      </c>
      <c r="AE75" s="26">
        <f t="shared" si="33"/>
        <v>27</v>
      </c>
      <c r="AF75" s="26">
        <f t="shared" si="33"/>
        <v>28</v>
      </c>
      <c r="AG75" s="22">
        <f t="shared" si="33"/>
        <v>29</v>
      </c>
      <c r="AH75" s="22">
        <f t="shared" si="33"/>
        <v>30</v>
      </c>
      <c r="AI75" s="23">
        <f t="shared" si="33"/>
        <v>31</v>
      </c>
      <c r="AJ75" s="22">
        <f t="shared" si="33"/>
        <v>32</v>
      </c>
      <c r="AK75" s="23">
        <f t="shared" si="33"/>
        <v>33</v>
      </c>
      <c r="AL75" s="23">
        <f t="shared" si="33"/>
        <v>34</v>
      </c>
      <c r="AM75" s="23">
        <f t="shared" si="33"/>
        <v>35</v>
      </c>
      <c r="AN75" s="22">
        <f t="shared" si="33"/>
        <v>36</v>
      </c>
      <c r="AO75" s="23">
        <f t="shared" si="33"/>
        <v>37</v>
      </c>
      <c r="AP75" s="23">
        <f t="shared" si="33"/>
        <v>38</v>
      </c>
      <c r="AQ75" s="22">
        <f t="shared" si="33"/>
        <v>39</v>
      </c>
      <c r="AR75" s="23">
        <f t="shared" si="33"/>
        <v>40</v>
      </c>
      <c r="AS75" s="23">
        <f t="shared" si="33"/>
        <v>41</v>
      </c>
      <c r="AT75" s="6"/>
      <c r="AU75" s="22">
        <f>AS75+1</f>
        <v>42</v>
      </c>
      <c r="AV75" s="22">
        <f t="shared" ref="AV75:BE75" si="34">AU75+1</f>
        <v>43</v>
      </c>
      <c r="AW75" s="22">
        <f t="shared" si="34"/>
        <v>44</v>
      </c>
      <c r="AX75" s="22">
        <f t="shared" si="34"/>
        <v>45</v>
      </c>
      <c r="AY75" s="22">
        <f t="shared" si="34"/>
        <v>46</v>
      </c>
      <c r="AZ75" s="22">
        <f t="shared" si="34"/>
        <v>47</v>
      </c>
      <c r="BA75" s="22">
        <f t="shared" si="34"/>
        <v>48</v>
      </c>
      <c r="BB75" s="22">
        <f t="shared" si="34"/>
        <v>49</v>
      </c>
      <c r="BC75" s="22">
        <f t="shared" si="34"/>
        <v>50</v>
      </c>
      <c r="BD75" s="22">
        <f t="shared" si="34"/>
        <v>51</v>
      </c>
      <c r="BE75" s="22">
        <f t="shared" si="34"/>
        <v>52</v>
      </c>
      <c r="BF75" s="7"/>
      <c r="BG75" s="135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</row>
    <row r="76" spans="1:135" s="47" customFormat="1" ht="30" customHeight="1" x14ac:dyDescent="0.25">
      <c r="A76" s="27" t="s">
        <v>176</v>
      </c>
      <c r="B76" s="86" t="s">
        <v>177</v>
      </c>
      <c r="C76" s="103"/>
      <c r="D76" s="48">
        <f>SUM(D77:D81)</f>
        <v>8</v>
      </c>
      <c r="E76" s="48">
        <f t="shared" ref="E76:AW76" si="35">SUM(E77:E81)</f>
        <v>8</v>
      </c>
      <c r="F76" s="48">
        <f t="shared" si="35"/>
        <v>8</v>
      </c>
      <c r="G76" s="48">
        <f t="shared" si="35"/>
        <v>8</v>
      </c>
      <c r="H76" s="48">
        <f t="shared" si="35"/>
        <v>8</v>
      </c>
      <c r="I76" s="48">
        <f t="shared" si="35"/>
        <v>8</v>
      </c>
      <c r="J76" s="48">
        <f t="shared" si="35"/>
        <v>8</v>
      </c>
      <c r="K76" s="48">
        <f t="shared" si="35"/>
        <v>8</v>
      </c>
      <c r="L76" s="48">
        <f t="shared" si="35"/>
        <v>8</v>
      </c>
      <c r="M76" s="48">
        <f t="shared" si="35"/>
        <v>8</v>
      </c>
      <c r="N76" s="48">
        <f t="shared" si="35"/>
        <v>8</v>
      </c>
      <c r="O76" s="48">
        <f t="shared" si="35"/>
        <v>8</v>
      </c>
      <c r="P76" s="48">
        <f t="shared" si="35"/>
        <v>8</v>
      </c>
      <c r="Q76" s="48">
        <f t="shared" si="35"/>
        <v>8</v>
      </c>
      <c r="R76" s="48">
        <f t="shared" si="35"/>
        <v>0</v>
      </c>
      <c r="S76" s="48">
        <f t="shared" si="35"/>
        <v>0</v>
      </c>
      <c r="T76" s="48">
        <f t="shared" si="35"/>
        <v>0</v>
      </c>
      <c r="U76" s="29">
        <f>SUM(D76:T76)-T76</f>
        <v>112</v>
      </c>
      <c r="V76" s="98" t="s">
        <v>73</v>
      </c>
      <c r="W76" s="98" t="s">
        <v>73</v>
      </c>
      <c r="X76" s="48">
        <f t="shared" si="35"/>
        <v>12</v>
      </c>
      <c r="Y76" s="48">
        <f t="shared" si="35"/>
        <v>12</v>
      </c>
      <c r="Z76" s="48">
        <f t="shared" si="35"/>
        <v>12</v>
      </c>
      <c r="AA76" s="48">
        <f t="shared" si="35"/>
        <v>12</v>
      </c>
      <c r="AB76" s="48">
        <f t="shared" si="35"/>
        <v>12</v>
      </c>
      <c r="AC76" s="48">
        <f t="shared" si="35"/>
        <v>12</v>
      </c>
      <c r="AD76" s="48">
        <f t="shared" si="35"/>
        <v>12</v>
      </c>
      <c r="AE76" s="48">
        <f t="shared" si="35"/>
        <v>12</v>
      </c>
      <c r="AF76" s="48">
        <f t="shared" si="35"/>
        <v>12</v>
      </c>
      <c r="AG76" s="48">
        <f t="shared" si="35"/>
        <v>12</v>
      </c>
      <c r="AH76" s="48">
        <f t="shared" si="35"/>
        <v>12</v>
      </c>
      <c r="AI76" s="48">
        <f t="shared" si="35"/>
        <v>12</v>
      </c>
      <c r="AJ76" s="48">
        <f t="shared" si="35"/>
        <v>0</v>
      </c>
      <c r="AK76" s="48">
        <f t="shared" si="35"/>
        <v>0</v>
      </c>
      <c r="AL76" s="48">
        <f t="shared" si="35"/>
        <v>0</v>
      </c>
      <c r="AM76" s="48">
        <f t="shared" si="35"/>
        <v>0</v>
      </c>
      <c r="AN76" s="48">
        <f t="shared" si="35"/>
        <v>0</v>
      </c>
      <c r="AO76" s="48">
        <f t="shared" si="35"/>
        <v>0</v>
      </c>
      <c r="AP76" s="48">
        <f t="shared" si="35"/>
        <v>0</v>
      </c>
      <c r="AQ76" s="48">
        <f t="shared" si="35"/>
        <v>0</v>
      </c>
      <c r="AR76" s="48">
        <f t="shared" si="35"/>
        <v>0</v>
      </c>
      <c r="AS76" s="48">
        <f t="shared" si="35"/>
        <v>0</v>
      </c>
      <c r="AT76" s="83">
        <f t="shared" ref="AT76:AT105" si="36">SUM(X76:AS76)+AU76+AV76</f>
        <v>144</v>
      </c>
      <c r="AU76" s="48">
        <f t="shared" si="35"/>
        <v>0</v>
      </c>
      <c r="AV76" s="48">
        <f t="shared" si="35"/>
        <v>0</v>
      </c>
      <c r="AW76" s="48">
        <f t="shared" si="35"/>
        <v>0</v>
      </c>
      <c r="AX76" s="98" t="s">
        <v>73</v>
      </c>
      <c r="AY76" s="98" t="s">
        <v>73</v>
      </c>
      <c r="AZ76" s="98" t="s">
        <v>73</v>
      </c>
      <c r="BA76" s="98" t="s">
        <v>73</v>
      </c>
      <c r="BB76" s="98" t="s">
        <v>73</v>
      </c>
      <c r="BC76" s="98" t="s">
        <v>73</v>
      </c>
      <c r="BD76" s="98" t="s">
        <v>73</v>
      </c>
      <c r="BE76" s="98" t="s">
        <v>73</v>
      </c>
      <c r="BF76" s="161">
        <f>T76+U76+AT76+AW76</f>
        <v>256</v>
      </c>
      <c r="BG76" s="49">
        <f t="shared" ref="BG76:BG105" si="37">BF76</f>
        <v>256</v>
      </c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</row>
    <row r="77" spans="1:135" s="40" customFormat="1" ht="18.75" customHeight="1" x14ac:dyDescent="0.25">
      <c r="A77" s="55" t="s">
        <v>188</v>
      </c>
      <c r="B77" s="55" t="s">
        <v>189</v>
      </c>
      <c r="C77" s="87" t="s">
        <v>131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29">
        <f>SUM(D77:T77)-T77</f>
        <v>0</v>
      </c>
      <c r="V77" s="98" t="s">
        <v>73</v>
      </c>
      <c r="W77" s="98" t="s">
        <v>73</v>
      </c>
      <c r="X77" s="43">
        <v>4</v>
      </c>
      <c r="Y77" s="43">
        <v>4</v>
      </c>
      <c r="Z77" s="43">
        <v>4</v>
      </c>
      <c r="AA77" s="43">
        <v>4</v>
      </c>
      <c r="AB77" s="43">
        <v>4</v>
      </c>
      <c r="AC77" s="43">
        <v>4</v>
      </c>
      <c r="AD77" s="43">
        <v>4</v>
      </c>
      <c r="AE77" s="43">
        <v>4</v>
      </c>
      <c r="AF77" s="43">
        <v>4</v>
      </c>
      <c r="AG77" s="43">
        <v>4</v>
      </c>
      <c r="AH77" s="43">
        <v>4</v>
      </c>
      <c r="AI77" s="90">
        <v>4</v>
      </c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83">
        <f t="shared" si="36"/>
        <v>48</v>
      </c>
      <c r="AU77" s="35"/>
      <c r="AV77" s="35"/>
      <c r="AW77" s="85"/>
      <c r="AX77" s="98" t="s">
        <v>73</v>
      </c>
      <c r="AY77" s="98" t="s">
        <v>73</v>
      </c>
      <c r="AZ77" s="98" t="s">
        <v>73</v>
      </c>
      <c r="BA77" s="98" t="s">
        <v>73</v>
      </c>
      <c r="BB77" s="98" t="s">
        <v>73</v>
      </c>
      <c r="BC77" s="98" t="s">
        <v>73</v>
      </c>
      <c r="BD77" s="98" t="s">
        <v>73</v>
      </c>
      <c r="BE77" s="98" t="s">
        <v>73</v>
      </c>
      <c r="BF77" s="161">
        <f t="shared" ref="BF77:BF105" si="38">T77+U77+AT77+AW77</f>
        <v>48</v>
      </c>
      <c r="BG77" s="38">
        <f t="shared" si="37"/>
        <v>48</v>
      </c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</row>
    <row r="78" spans="1:135" s="40" customFormat="1" ht="18.95" customHeight="1" x14ac:dyDescent="0.25">
      <c r="A78" s="55" t="s">
        <v>190</v>
      </c>
      <c r="B78" s="55" t="s">
        <v>81</v>
      </c>
      <c r="C78" s="87" t="s">
        <v>128</v>
      </c>
      <c r="D78" s="43">
        <v>4</v>
      </c>
      <c r="E78" s="43">
        <v>4</v>
      </c>
      <c r="F78" s="43">
        <v>4</v>
      </c>
      <c r="G78" s="43">
        <v>4</v>
      </c>
      <c r="H78" s="43">
        <v>4</v>
      </c>
      <c r="I78" s="43">
        <v>4</v>
      </c>
      <c r="J78" s="43">
        <v>4</v>
      </c>
      <c r="K78" s="43">
        <v>4</v>
      </c>
      <c r="L78" s="43">
        <v>4</v>
      </c>
      <c r="M78" s="43">
        <v>4</v>
      </c>
      <c r="N78" s="43">
        <v>4</v>
      </c>
      <c r="O78" s="43">
        <v>4</v>
      </c>
      <c r="P78" s="43">
        <v>4</v>
      </c>
      <c r="Q78" s="41">
        <v>4</v>
      </c>
      <c r="R78" s="43"/>
      <c r="S78" s="43"/>
      <c r="T78" s="43"/>
      <c r="U78" s="29">
        <f>SUM(D78:T78)-T78</f>
        <v>56</v>
      </c>
      <c r="V78" s="98" t="s">
        <v>73</v>
      </c>
      <c r="W78" s="98" t="s">
        <v>73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83">
        <f t="shared" si="36"/>
        <v>0</v>
      </c>
      <c r="AU78" s="35"/>
      <c r="AV78" s="35"/>
      <c r="AW78" s="85"/>
      <c r="AX78" s="98" t="s">
        <v>73</v>
      </c>
      <c r="AY78" s="98" t="s">
        <v>73</v>
      </c>
      <c r="AZ78" s="98" t="s">
        <v>73</v>
      </c>
      <c r="BA78" s="98" t="s">
        <v>73</v>
      </c>
      <c r="BB78" s="98" t="s">
        <v>73</v>
      </c>
      <c r="BC78" s="98" t="s">
        <v>73</v>
      </c>
      <c r="BD78" s="98" t="s">
        <v>73</v>
      </c>
      <c r="BE78" s="98" t="s">
        <v>73</v>
      </c>
      <c r="BF78" s="161">
        <f t="shared" si="38"/>
        <v>56</v>
      </c>
      <c r="BG78" s="38">
        <f t="shared" si="37"/>
        <v>56</v>
      </c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</row>
    <row r="79" spans="1:135" s="40" customFormat="1" ht="31.5" x14ac:dyDescent="0.25">
      <c r="A79" s="55" t="s">
        <v>178</v>
      </c>
      <c r="B79" s="88" t="s">
        <v>129</v>
      </c>
      <c r="C79" s="51" t="s">
        <v>191</v>
      </c>
      <c r="D79" s="43">
        <v>2</v>
      </c>
      <c r="E79" s="43">
        <v>2</v>
      </c>
      <c r="F79" s="43">
        <v>2</v>
      </c>
      <c r="G79" s="43">
        <v>2</v>
      </c>
      <c r="H79" s="43">
        <v>2</v>
      </c>
      <c r="I79" s="43">
        <v>2</v>
      </c>
      <c r="J79" s="43">
        <v>2</v>
      </c>
      <c r="K79" s="43">
        <v>2</v>
      </c>
      <c r="L79" s="43">
        <v>2</v>
      </c>
      <c r="M79" s="43">
        <v>2</v>
      </c>
      <c r="N79" s="43">
        <v>2</v>
      </c>
      <c r="O79" s="43">
        <v>2</v>
      </c>
      <c r="P79" s="43">
        <v>2</v>
      </c>
      <c r="Q79" s="43">
        <v>2</v>
      </c>
      <c r="R79" s="43"/>
      <c r="S79" s="43"/>
      <c r="T79" s="43"/>
      <c r="U79" s="29">
        <f t="shared" ref="U79:U84" si="39">SUM(D79:T79)-T79</f>
        <v>28</v>
      </c>
      <c r="V79" s="98" t="s">
        <v>73</v>
      </c>
      <c r="W79" s="98" t="s">
        <v>73</v>
      </c>
      <c r="X79" s="43">
        <v>2</v>
      </c>
      <c r="Y79" s="43">
        <v>2</v>
      </c>
      <c r="Z79" s="43">
        <v>2</v>
      </c>
      <c r="AA79" s="43">
        <v>2</v>
      </c>
      <c r="AB79" s="43">
        <v>2</v>
      </c>
      <c r="AC79" s="43">
        <v>2</v>
      </c>
      <c r="AD79" s="43">
        <v>2</v>
      </c>
      <c r="AE79" s="43">
        <v>2</v>
      </c>
      <c r="AF79" s="43">
        <v>2</v>
      </c>
      <c r="AG79" s="43">
        <v>2</v>
      </c>
      <c r="AH79" s="43">
        <v>2</v>
      </c>
      <c r="AI79" s="43">
        <v>2</v>
      </c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83">
        <f t="shared" si="36"/>
        <v>24</v>
      </c>
      <c r="AU79" s="35"/>
      <c r="AV79" s="35"/>
      <c r="AW79" s="85"/>
      <c r="AX79" s="98" t="s">
        <v>73</v>
      </c>
      <c r="AY79" s="98" t="s">
        <v>73</v>
      </c>
      <c r="AZ79" s="98" t="s">
        <v>73</v>
      </c>
      <c r="BA79" s="98" t="s">
        <v>73</v>
      </c>
      <c r="BB79" s="98" t="s">
        <v>73</v>
      </c>
      <c r="BC79" s="98" t="s">
        <v>73</v>
      </c>
      <c r="BD79" s="98" t="s">
        <v>73</v>
      </c>
      <c r="BE79" s="98" t="s">
        <v>73</v>
      </c>
      <c r="BF79" s="161">
        <f t="shared" si="38"/>
        <v>52</v>
      </c>
      <c r="BG79" s="38">
        <f t="shared" si="37"/>
        <v>52</v>
      </c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</row>
    <row r="80" spans="1:135" s="40" customFormat="1" ht="18.95" customHeight="1" x14ac:dyDescent="0.25">
      <c r="A80" s="55" t="s">
        <v>179</v>
      </c>
      <c r="B80" s="89" t="s">
        <v>91</v>
      </c>
      <c r="C80" s="87" t="s">
        <v>164</v>
      </c>
      <c r="D80" s="43">
        <v>2</v>
      </c>
      <c r="E80" s="43">
        <v>2</v>
      </c>
      <c r="F80" s="43">
        <v>2</v>
      </c>
      <c r="G80" s="43">
        <v>2</v>
      </c>
      <c r="H80" s="43">
        <v>2</v>
      </c>
      <c r="I80" s="43">
        <v>2</v>
      </c>
      <c r="J80" s="43">
        <v>2</v>
      </c>
      <c r="K80" s="43">
        <v>2</v>
      </c>
      <c r="L80" s="43">
        <v>2</v>
      </c>
      <c r="M80" s="43">
        <v>2</v>
      </c>
      <c r="N80" s="43">
        <v>2</v>
      </c>
      <c r="O80" s="43">
        <v>2</v>
      </c>
      <c r="P80" s="43">
        <v>2</v>
      </c>
      <c r="Q80" s="42">
        <v>2</v>
      </c>
      <c r="R80" s="43"/>
      <c r="S80" s="43"/>
      <c r="T80" s="43"/>
      <c r="U80" s="29">
        <f t="shared" si="39"/>
        <v>28</v>
      </c>
      <c r="V80" s="98" t="s">
        <v>73</v>
      </c>
      <c r="W80" s="98" t="s">
        <v>73</v>
      </c>
      <c r="X80" s="43">
        <v>2</v>
      </c>
      <c r="Y80" s="43">
        <v>2</v>
      </c>
      <c r="Z80" s="43">
        <v>2</v>
      </c>
      <c r="AA80" s="43">
        <v>2</v>
      </c>
      <c r="AB80" s="43">
        <v>2</v>
      </c>
      <c r="AC80" s="43">
        <v>2</v>
      </c>
      <c r="AD80" s="43">
        <v>2</v>
      </c>
      <c r="AE80" s="43">
        <v>2</v>
      </c>
      <c r="AF80" s="43">
        <v>2</v>
      </c>
      <c r="AG80" s="43">
        <v>2</v>
      </c>
      <c r="AH80" s="43">
        <v>2</v>
      </c>
      <c r="AI80" s="42">
        <v>2</v>
      </c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83">
        <f t="shared" si="36"/>
        <v>24</v>
      </c>
      <c r="AU80" s="35"/>
      <c r="AV80" s="35"/>
      <c r="AW80" s="85"/>
      <c r="AX80" s="98" t="s">
        <v>73</v>
      </c>
      <c r="AY80" s="98" t="s">
        <v>73</v>
      </c>
      <c r="AZ80" s="98" t="s">
        <v>73</v>
      </c>
      <c r="BA80" s="98" t="s">
        <v>73</v>
      </c>
      <c r="BB80" s="98" t="s">
        <v>73</v>
      </c>
      <c r="BC80" s="98" t="s">
        <v>73</v>
      </c>
      <c r="BD80" s="98" t="s">
        <v>73</v>
      </c>
      <c r="BE80" s="98" t="s">
        <v>73</v>
      </c>
      <c r="BF80" s="161">
        <f t="shared" si="38"/>
        <v>52</v>
      </c>
      <c r="BG80" s="38">
        <f t="shared" si="37"/>
        <v>52</v>
      </c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</row>
    <row r="81" spans="1:135" s="40" customFormat="1" ht="18.95" customHeight="1" x14ac:dyDescent="0.25">
      <c r="A81" s="55" t="s">
        <v>192</v>
      </c>
      <c r="B81" s="55" t="s">
        <v>193</v>
      </c>
      <c r="C81" s="87" t="s">
        <v>131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29">
        <f t="shared" si="39"/>
        <v>0</v>
      </c>
      <c r="V81" s="98" t="s">
        <v>73</v>
      </c>
      <c r="W81" s="98" t="s">
        <v>73</v>
      </c>
      <c r="X81" s="43">
        <v>4</v>
      </c>
      <c r="Y81" s="43">
        <v>4</v>
      </c>
      <c r="Z81" s="43">
        <v>4</v>
      </c>
      <c r="AA81" s="43">
        <v>4</v>
      </c>
      <c r="AB81" s="43">
        <v>4</v>
      </c>
      <c r="AC81" s="43">
        <v>4</v>
      </c>
      <c r="AD81" s="43">
        <v>4</v>
      </c>
      <c r="AE81" s="43">
        <v>4</v>
      </c>
      <c r="AF81" s="43">
        <v>4</v>
      </c>
      <c r="AG81" s="43">
        <v>4</v>
      </c>
      <c r="AH81" s="43">
        <v>4</v>
      </c>
      <c r="AI81" s="90">
        <v>4</v>
      </c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83">
        <f t="shared" si="36"/>
        <v>48</v>
      </c>
      <c r="AU81" s="35"/>
      <c r="AV81" s="35"/>
      <c r="AW81" s="85"/>
      <c r="AX81" s="98" t="s">
        <v>73</v>
      </c>
      <c r="AY81" s="98" t="s">
        <v>73</v>
      </c>
      <c r="AZ81" s="98" t="s">
        <v>73</v>
      </c>
      <c r="BA81" s="98" t="s">
        <v>73</v>
      </c>
      <c r="BB81" s="98" t="s">
        <v>73</v>
      </c>
      <c r="BC81" s="98" t="s">
        <v>73</v>
      </c>
      <c r="BD81" s="98" t="s">
        <v>73</v>
      </c>
      <c r="BE81" s="98" t="s">
        <v>73</v>
      </c>
      <c r="BF81" s="161">
        <f t="shared" si="38"/>
        <v>48</v>
      </c>
      <c r="BG81" s="38">
        <f t="shared" si="37"/>
        <v>48</v>
      </c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</row>
    <row r="82" spans="1:135" s="40" customFormat="1" ht="30.75" customHeight="1" x14ac:dyDescent="0.25">
      <c r="A82" s="27" t="s">
        <v>182</v>
      </c>
      <c r="B82" s="27" t="s">
        <v>183</v>
      </c>
      <c r="C82" s="99"/>
      <c r="D82" s="48">
        <f>D83</f>
        <v>5</v>
      </c>
      <c r="E82" s="48">
        <f t="shared" ref="E82:AW82" si="40">E83</f>
        <v>5</v>
      </c>
      <c r="F82" s="48">
        <f t="shared" si="40"/>
        <v>5</v>
      </c>
      <c r="G82" s="48">
        <f t="shared" si="40"/>
        <v>5</v>
      </c>
      <c r="H82" s="48">
        <f t="shared" si="40"/>
        <v>5</v>
      </c>
      <c r="I82" s="48">
        <f t="shared" si="40"/>
        <v>5</v>
      </c>
      <c r="J82" s="48">
        <f t="shared" si="40"/>
        <v>5</v>
      </c>
      <c r="K82" s="48">
        <f t="shared" si="40"/>
        <v>5</v>
      </c>
      <c r="L82" s="48">
        <f t="shared" si="40"/>
        <v>5</v>
      </c>
      <c r="M82" s="48">
        <f t="shared" si="40"/>
        <v>5</v>
      </c>
      <c r="N82" s="48">
        <f t="shared" si="40"/>
        <v>5</v>
      </c>
      <c r="O82" s="48">
        <f t="shared" si="40"/>
        <v>5</v>
      </c>
      <c r="P82" s="48">
        <f t="shared" si="40"/>
        <v>5</v>
      </c>
      <c r="Q82" s="48">
        <f t="shared" si="40"/>
        <v>5</v>
      </c>
      <c r="R82" s="48">
        <f t="shared" si="40"/>
        <v>0</v>
      </c>
      <c r="S82" s="48">
        <f t="shared" si="40"/>
        <v>0</v>
      </c>
      <c r="T82" s="48">
        <f t="shared" si="40"/>
        <v>0</v>
      </c>
      <c r="U82" s="29">
        <f t="shared" si="39"/>
        <v>70</v>
      </c>
      <c r="V82" s="98" t="s">
        <v>73</v>
      </c>
      <c r="W82" s="98" t="s">
        <v>73</v>
      </c>
      <c r="X82" s="48">
        <f t="shared" si="40"/>
        <v>0</v>
      </c>
      <c r="Y82" s="48">
        <f t="shared" si="40"/>
        <v>0</v>
      </c>
      <c r="Z82" s="48">
        <f t="shared" si="40"/>
        <v>0</v>
      </c>
      <c r="AA82" s="48">
        <f t="shared" si="40"/>
        <v>0</v>
      </c>
      <c r="AB82" s="48">
        <f t="shared" si="40"/>
        <v>0</v>
      </c>
      <c r="AC82" s="48">
        <f t="shared" si="40"/>
        <v>0</v>
      </c>
      <c r="AD82" s="48">
        <f t="shared" si="40"/>
        <v>0</v>
      </c>
      <c r="AE82" s="48">
        <f t="shared" si="40"/>
        <v>0</v>
      </c>
      <c r="AF82" s="48">
        <f t="shared" si="40"/>
        <v>0</v>
      </c>
      <c r="AG82" s="48">
        <f t="shared" si="40"/>
        <v>0</v>
      </c>
      <c r="AH82" s="48">
        <f t="shared" si="40"/>
        <v>0</v>
      </c>
      <c r="AI82" s="48">
        <f t="shared" si="40"/>
        <v>0</v>
      </c>
      <c r="AJ82" s="48">
        <f t="shared" si="40"/>
        <v>0</v>
      </c>
      <c r="AK82" s="48">
        <f t="shared" si="40"/>
        <v>0</v>
      </c>
      <c r="AL82" s="48">
        <f t="shared" si="40"/>
        <v>0</v>
      </c>
      <c r="AM82" s="48">
        <f t="shared" si="40"/>
        <v>0</v>
      </c>
      <c r="AN82" s="48">
        <f t="shared" si="40"/>
        <v>0</v>
      </c>
      <c r="AO82" s="48">
        <f t="shared" si="40"/>
        <v>0</v>
      </c>
      <c r="AP82" s="48">
        <f t="shared" si="40"/>
        <v>0</v>
      </c>
      <c r="AQ82" s="48">
        <f t="shared" si="40"/>
        <v>0</v>
      </c>
      <c r="AR82" s="48">
        <f t="shared" si="40"/>
        <v>0</v>
      </c>
      <c r="AS82" s="48">
        <f t="shared" si="40"/>
        <v>0</v>
      </c>
      <c r="AT82" s="83">
        <f t="shared" si="36"/>
        <v>0</v>
      </c>
      <c r="AU82" s="48">
        <f t="shared" si="40"/>
        <v>0</v>
      </c>
      <c r="AV82" s="48">
        <f t="shared" si="40"/>
        <v>0</v>
      </c>
      <c r="AW82" s="48">
        <f t="shared" si="40"/>
        <v>0</v>
      </c>
      <c r="AX82" s="98" t="s">
        <v>73</v>
      </c>
      <c r="AY82" s="98" t="s">
        <v>73</v>
      </c>
      <c r="AZ82" s="98" t="s">
        <v>73</v>
      </c>
      <c r="BA82" s="98" t="s">
        <v>73</v>
      </c>
      <c r="BB82" s="98" t="s">
        <v>73</v>
      </c>
      <c r="BC82" s="98" t="s">
        <v>73</v>
      </c>
      <c r="BD82" s="98" t="s">
        <v>73</v>
      </c>
      <c r="BE82" s="98" t="s">
        <v>73</v>
      </c>
      <c r="BF82" s="161">
        <f t="shared" si="38"/>
        <v>70</v>
      </c>
      <c r="BG82" s="49">
        <f t="shared" si="37"/>
        <v>70</v>
      </c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</row>
    <row r="83" spans="1:135" s="40" customFormat="1" ht="30.75" customHeight="1" x14ac:dyDescent="0.25">
      <c r="A83" s="55" t="s">
        <v>186</v>
      </c>
      <c r="B83" s="55" t="s">
        <v>211</v>
      </c>
      <c r="C83" s="87" t="s">
        <v>128</v>
      </c>
      <c r="D83" s="43">
        <v>5</v>
      </c>
      <c r="E83" s="43">
        <v>5</v>
      </c>
      <c r="F83" s="43">
        <v>5</v>
      </c>
      <c r="G83" s="43">
        <v>5</v>
      </c>
      <c r="H83" s="43">
        <v>5</v>
      </c>
      <c r="I83" s="43">
        <v>5</v>
      </c>
      <c r="J83" s="43">
        <v>5</v>
      </c>
      <c r="K83" s="43">
        <v>5</v>
      </c>
      <c r="L83" s="43">
        <v>5</v>
      </c>
      <c r="M83" s="43">
        <v>5</v>
      </c>
      <c r="N83" s="43">
        <v>5</v>
      </c>
      <c r="O83" s="43">
        <v>5</v>
      </c>
      <c r="P83" s="43">
        <v>5</v>
      </c>
      <c r="Q83" s="41">
        <v>5</v>
      </c>
      <c r="R83" s="43"/>
      <c r="S83" s="43"/>
      <c r="T83" s="43"/>
      <c r="U83" s="29">
        <f t="shared" si="39"/>
        <v>70</v>
      </c>
      <c r="V83" s="98" t="s">
        <v>73</v>
      </c>
      <c r="W83" s="98" t="s">
        <v>73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83">
        <f t="shared" si="36"/>
        <v>0</v>
      </c>
      <c r="AU83" s="35"/>
      <c r="AV83" s="35"/>
      <c r="AW83" s="85"/>
      <c r="AX83" s="98" t="s">
        <v>73</v>
      </c>
      <c r="AY83" s="98" t="s">
        <v>73</v>
      </c>
      <c r="AZ83" s="98" t="s">
        <v>73</v>
      </c>
      <c r="BA83" s="98" t="s">
        <v>73</v>
      </c>
      <c r="BB83" s="98" t="s">
        <v>73</v>
      </c>
      <c r="BC83" s="98" t="s">
        <v>73</v>
      </c>
      <c r="BD83" s="98" t="s">
        <v>73</v>
      </c>
      <c r="BE83" s="98" t="s">
        <v>73</v>
      </c>
      <c r="BF83" s="161">
        <f t="shared" si="38"/>
        <v>70</v>
      </c>
      <c r="BG83" s="38">
        <f t="shared" si="37"/>
        <v>70</v>
      </c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</row>
    <row r="84" spans="1:135" s="47" customFormat="1" ht="30" customHeight="1" x14ac:dyDescent="0.25">
      <c r="A84" s="27" t="s">
        <v>104</v>
      </c>
      <c r="B84" s="27" t="s">
        <v>105</v>
      </c>
      <c r="C84" s="99"/>
      <c r="D84" s="48">
        <f t="shared" ref="D84:T84" si="41">SUM(D85:D85)</f>
        <v>0</v>
      </c>
      <c r="E84" s="48">
        <f t="shared" si="41"/>
        <v>0</v>
      </c>
      <c r="F84" s="48">
        <f t="shared" si="41"/>
        <v>0</v>
      </c>
      <c r="G84" s="48">
        <f t="shared" si="41"/>
        <v>0</v>
      </c>
      <c r="H84" s="48">
        <f t="shared" si="41"/>
        <v>0</v>
      </c>
      <c r="I84" s="48">
        <f t="shared" si="41"/>
        <v>0</v>
      </c>
      <c r="J84" s="48">
        <f t="shared" si="41"/>
        <v>0</v>
      </c>
      <c r="K84" s="48">
        <f t="shared" si="41"/>
        <v>0</v>
      </c>
      <c r="L84" s="48">
        <f t="shared" si="41"/>
        <v>0</v>
      </c>
      <c r="M84" s="48">
        <f t="shared" si="41"/>
        <v>0</v>
      </c>
      <c r="N84" s="48">
        <f t="shared" si="41"/>
        <v>0</v>
      </c>
      <c r="O84" s="48">
        <f t="shared" si="41"/>
        <v>0</v>
      </c>
      <c r="P84" s="48">
        <f t="shared" si="41"/>
        <v>0</v>
      </c>
      <c r="Q84" s="48">
        <f t="shared" si="41"/>
        <v>0</v>
      </c>
      <c r="R84" s="48">
        <f t="shared" si="41"/>
        <v>0</v>
      </c>
      <c r="S84" s="48">
        <f t="shared" si="41"/>
        <v>0</v>
      </c>
      <c r="T84" s="48">
        <f t="shared" si="41"/>
        <v>0</v>
      </c>
      <c r="U84" s="29">
        <f t="shared" si="39"/>
        <v>0</v>
      </c>
      <c r="V84" s="98" t="s">
        <v>73</v>
      </c>
      <c r="W84" s="98" t="s">
        <v>73</v>
      </c>
      <c r="X84" s="48">
        <f t="shared" ref="X84:AS84" si="42">SUM(X85:X85)</f>
        <v>4</v>
      </c>
      <c r="Y84" s="48">
        <f t="shared" si="42"/>
        <v>4</v>
      </c>
      <c r="Z84" s="48">
        <f t="shared" si="42"/>
        <v>4</v>
      </c>
      <c r="AA84" s="48">
        <f t="shared" si="42"/>
        <v>4</v>
      </c>
      <c r="AB84" s="48">
        <f t="shared" si="42"/>
        <v>4</v>
      </c>
      <c r="AC84" s="48">
        <f t="shared" si="42"/>
        <v>4</v>
      </c>
      <c r="AD84" s="48">
        <f t="shared" si="42"/>
        <v>4</v>
      </c>
      <c r="AE84" s="48">
        <f t="shared" si="42"/>
        <v>4</v>
      </c>
      <c r="AF84" s="48">
        <f t="shared" si="42"/>
        <v>4</v>
      </c>
      <c r="AG84" s="48">
        <f t="shared" si="42"/>
        <v>4</v>
      </c>
      <c r="AH84" s="48">
        <f t="shared" si="42"/>
        <v>4</v>
      </c>
      <c r="AI84" s="48">
        <f t="shared" si="42"/>
        <v>4</v>
      </c>
      <c r="AJ84" s="48">
        <f t="shared" si="42"/>
        <v>0</v>
      </c>
      <c r="AK84" s="48">
        <f t="shared" si="42"/>
        <v>0</v>
      </c>
      <c r="AL84" s="48">
        <f t="shared" si="42"/>
        <v>0</v>
      </c>
      <c r="AM84" s="48">
        <f t="shared" si="42"/>
        <v>0</v>
      </c>
      <c r="AN84" s="48">
        <f t="shared" si="42"/>
        <v>0</v>
      </c>
      <c r="AO84" s="48">
        <f t="shared" si="42"/>
        <v>0</v>
      </c>
      <c r="AP84" s="48">
        <f t="shared" si="42"/>
        <v>0</v>
      </c>
      <c r="AQ84" s="48">
        <f t="shared" si="42"/>
        <v>0</v>
      </c>
      <c r="AR84" s="48">
        <f t="shared" si="42"/>
        <v>0</v>
      </c>
      <c r="AS84" s="48">
        <f t="shared" si="42"/>
        <v>0</v>
      </c>
      <c r="AT84" s="83">
        <f t="shared" si="36"/>
        <v>48</v>
      </c>
      <c r="AU84" s="48">
        <f>SUM(AU85:AU85)</f>
        <v>0</v>
      </c>
      <c r="AV84" s="48">
        <f>SUM(AV85:AV85)</f>
        <v>0</v>
      </c>
      <c r="AW84" s="48">
        <f>SUM(AW85:AW85)</f>
        <v>0</v>
      </c>
      <c r="AX84" s="98" t="s">
        <v>73</v>
      </c>
      <c r="AY84" s="98" t="s">
        <v>73</v>
      </c>
      <c r="AZ84" s="98" t="s">
        <v>73</v>
      </c>
      <c r="BA84" s="98" t="s">
        <v>73</v>
      </c>
      <c r="BB84" s="98" t="s">
        <v>73</v>
      </c>
      <c r="BC84" s="98" t="s">
        <v>73</v>
      </c>
      <c r="BD84" s="98" t="s">
        <v>73</v>
      </c>
      <c r="BE84" s="98" t="s">
        <v>73</v>
      </c>
      <c r="BF84" s="161">
        <f t="shared" si="38"/>
        <v>48</v>
      </c>
      <c r="BG84" s="49">
        <f t="shared" si="37"/>
        <v>48</v>
      </c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</row>
    <row r="85" spans="1:135" s="40" customFormat="1" ht="28.5" customHeight="1" x14ac:dyDescent="0.25">
      <c r="A85" s="50" t="s">
        <v>160</v>
      </c>
      <c r="B85" s="88" t="s">
        <v>212</v>
      </c>
      <c r="C85" s="51" t="s">
        <v>128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29">
        <f>SUM(D85:T85)-T85</f>
        <v>0</v>
      </c>
      <c r="V85" s="98" t="s">
        <v>73</v>
      </c>
      <c r="W85" s="98" t="s">
        <v>73</v>
      </c>
      <c r="X85" s="43">
        <v>4</v>
      </c>
      <c r="Y85" s="43">
        <v>4</v>
      </c>
      <c r="Z85" s="43">
        <v>4</v>
      </c>
      <c r="AA85" s="43">
        <v>4</v>
      </c>
      <c r="AB85" s="43">
        <v>4</v>
      </c>
      <c r="AC85" s="43">
        <v>4</v>
      </c>
      <c r="AD85" s="43">
        <v>4</v>
      </c>
      <c r="AE85" s="43">
        <v>4</v>
      </c>
      <c r="AF85" s="43">
        <v>4</v>
      </c>
      <c r="AG85" s="43">
        <v>4</v>
      </c>
      <c r="AH85" s="43">
        <v>4</v>
      </c>
      <c r="AI85" s="41">
        <v>4</v>
      </c>
      <c r="AJ85" s="43"/>
      <c r="AK85" s="43"/>
      <c r="AL85" s="43"/>
      <c r="AM85" s="43"/>
      <c r="AN85" s="43"/>
      <c r="AO85" s="43"/>
      <c r="AP85" s="100"/>
      <c r="AQ85" s="43"/>
      <c r="AR85" s="36"/>
      <c r="AS85" s="35"/>
      <c r="AT85" s="83">
        <f t="shared" si="36"/>
        <v>48</v>
      </c>
      <c r="AU85" s="35"/>
      <c r="AV85" s="85"/>
      <c r="AW85" s="85"/>
      <c r="AX85" s="98" t="s">
        <v>73</v>
      </c>
      <c r="AY85" s="98" t="s">
        <v>73</v>
      </c>
      <c r="AZ85" s="98" t="s">
        <v>73</v>
      </c>
      <c r="BA85" s="98" t="s">
        <v>73</v>
      </c>
      <c r="BB85" s="98" t="s">
        <v>73</v>
      </c>
      <c r="BC85" s="98" t="s">
        <v>73</v>
      </c>
      <c r="BD85" s="98" t="s">
        <v>73</v>
      </c>
      <c r="BE85" s="98" t="s">
        <v>73</v>
      </c>
      <c r="BF85" s="161">
        <f t="shared" si="38"/>
        <v>48</v>
      </c>
      <c r="BG85" s="38">
        <f t="shared" si="37"/>
        <v>48</v>
      </c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</row>
    <row r="86" spans="1:135" s="47" customFormat="1" ht="30" customHeight="1" x14ac:dyDescent="0.25">
      <c r="A86" s="52" t="s">
        <v>109</v>
      </c>
      <c r="B86" s="52" t="s">
        <v>110</v>
      </c>
      <c r="C86" s="99"/>
      <c r="D86" s="48">
        <f t="shared" ref="D86:T86" si="43">D87+D93+D96</f>
        <v>23</v>
      </c>
      <c r="E86" s="48">
        <f t="shared" si="43"/>
        <v>23</v>
      </c>
      <c r="F86" s="48">
        <f t="shared" si="43"/>
        <v>23</v>
      </c>
      <c r="G86" s="48">
        <f t="shared" si="43"/>
        <v>23</v>
      </c>
      <c r="H86" s="48">
        <f t="shared" si="43"/>
        <v>23</v>
      </c>
      <c r="I86" s="48">
        <f t="shared" si="43"/>
        <v>23</v>
      </c>
      <c r="J86" s="48">
        <f t="shared" si="43"/>
        <v>23</v>
      </c>
      <c r="K86" s="48">
        <f t="shared" si="43"/>
        <v>23</v>
      </c>
      <c r="L86" s="48">
        <f t="shared" si="43"/>
        <v>23</v>
      </c>
      <c r="M86" s="48">
        <f t="shared" si="43"/>
        <v>23</v>
      </c>
      <c r="N86" s="48">
        <f t="shared" si="43"/>
        <v>23</v>
      </c>
      <c r="O86" s="48">
        <f t="shared" si="43"/>
        <v>23</v>
      </c>
      <c r="P86" s="48">
        <f t="shared" si="43"/>
        <v>23</v>
      </c>
      <c r="Q86" s="48">
        <f t="shared" si="43"/>
        <v>23</v>
      </c>
      <c r="R86" s="48">
        <f t="shared" si="43"/>
        <v>36</v>
      </c>
      <c r="S86" s="48">
        <f t="shared" si="43"/>
        <v>36</v>
      </c>
      <c r="T86" s="48">
        <f t="shared" si="43"/>
        <v>36</v>
      </c>
      <c r="U86" s="29">
        <f t="shared" ref="U86:U104" si="44">SUM(D86:T86)-T86</f>
        <v>394</v>
      </c>
      <c r="V86" s="98" t="s">
        <v>73</v>
      </c>
      <c r="W86" s="98" t="s">
        <v>73</v>
      </c>
      <c r="X86" s="48">
        <f t="shared" ref="X86:AS86" si="45">X87+X93+X96</f>
        <v>20</v>
      </c>
      <c r="Y86" s="48">
        <f t="shared" si="45"/>
        <v>20</v>
      </c>
      <c r="Z86" s="48">
        <f t="shared" si="45"/>
        <v>20</v>
      </c>
      <c r="AA86" s="48">
        <f t="shared" si="45"/>
        <v>20</v>
      </c>
      <c r="AB86" s="48">
        <f t="shared" si="45"/>
        <v>20</v>
      </c>
      <c r="AC86" s="48">
        <f t="shared" si="45"/>
        <v>20</v>
      </c>
      <c r="AD86" s="48">
        <f t="shared" si="45"/>
        <v>20</v>
      </c>
      <c r="AE86" s="48">
        <f t="shared" si="45"/>
        <v>20</v>
      </c>
      <c r="AF86" s="48">
        <f t="shared" si="45"/>
        <v>20</v>
      </c>
      <c r="AG86" s="48">
        <f t="shared" si="45"/>
        <v>20</v>
      </c>
      <c r="AH86" s="48">
        <f t="shared" si="45"/>
        <v>20</v>
      </c>
      <c r="AI86" s="48">
        <f t="shared" si="45"/>
        <v>20</v>
      </c>
      <c r="AJ86" s="48">
        <f t="shared" si="45"/>
        <v>36</v>
      </c>
      <c r="AK86" s="48">
        <f t="shared" si="45"/>
        <v>36</v>
      </c>
      <c r="AL86" s="48">
        <f t="shared" si="45"/>
        <v>36</v>
      </c>
      <c r="AM86" s="48">
        <f t="shared" si="45"/>
        <v>36</v>
      </c>
      <c r="AN86" s="48">
        <f t="shared" si="45"/>
        <v>36</v>
      </c>
      <c r="AO86" s="48">
        <f t="shared" si="45"/>
        <v>36</v>
      </c>
      <c r="AP86" s="48">
        <f t="shared" si="45"/>
        <v>36</v>
      </c>
      <c r="AQ86" s="48">
        <f t="shared" si="45"/>
        <v>36</v>
      </c>
      <c r="AR86" s="48">
        <f t="shared" si="45"/>
        <v>36</v>
      </c>
      <c r="AS86" s="48">
        <f t="shared" si="45"/>
        <v>36</v>
      </c>
      <c r="AT86" s="83">
        <f t="shared" si="36"/>
        <v>672</v>
      </c>
      <c r="AU86" s="48">
        <f>AU87+AU93+AU96</f>
        <v>36</v>
      </c>
      <c r="AV86" s="48">
        <f>AV87+AV93+AV96</f>
        <v>36</v>
      </c>
      <c r="AW86" s="48">
        <f>AW87+AW93+AW96</f>
        <v>36</v>
      </c>
      <c r="AX86" s="98" t="s">
        <v>73</v>
      </c>
      <c r="AY86" s="98" t="s">
        <v>73</v>
      </c>
      <c r="AZ86" s="98" t="s">
        <v>73</v>
      </c>
      <c r="BA86" s="98" t="s">
        <v>73</v>
      </c>
      <c r="BB86" s="98" t="s">
        <v>73</v>
      </c>
      <c r="BC86" s="98" t="s">
        <v>73</v>
      </c>
      <c r="BD86" s="98" t="s">
        <v>73</v>
      </c>
      <c r="BE86" s="98" t="s">
        <v>73</v>
      </c>
      <c r="BF86" s="161">
        <f t="shared" si="38"/>
        <v>1138</v>
      </c>
      <c r="BG86" s="49">
        <f t="shared" si="37"/>
        <v>1138</v>
      </c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</row>
    <row r="87" spans="1:135" s="40" customFormat="1" ht="45.75" customHeight="1" x14ac:dyDescent="0.25">
      <c r="A87" s="93" t="s">
        <v>111</v>
      </c>
      <c r="B87" s="94" t="s">
        <v>207</v>
      </c>
      <c r="C87" s="101"/>
      <c r="D87" s="53">
        <f t="shared" ref="D87:T87" si="46">SUM(D88:D92)</f>
        <v>5</v>
      </c>
      <c r="E87" s="53">
        <f t="shared" si="46"/>
        <v>5</v>
      </c>
      <c r="F87" s="53">
        <f t="shared" si="46"/>
        <v>5</v>
      </c>
      <c r="G87" s="53">
        <f t="shared" si="46"/>
        <v>5</v>
      </c>
      <c r="H87" s="53">
        <f t="shared" si="46"/>
        <v>5</v>
      </c>
      <c r="I87" s="53">
        <f t="shared" si="46"/>
        <v>5</v>
      </c>
      <c r="J87" s="53">
        <f t="shared" si="46"/>
        <v>5</v>
      </c>
      <c r="K87" s="53">
        <f t="shared" si="46"/>
        <v>5</v>
      </c>
      <c r="L87" s="53">
        <f t="shared" si="46"/>
        <v>5</v>
      </c>
      <c r="M87" s="53">
        <f t="shared" si="46"/>
        <v>5</v>
      </c>
      <c r="N87" s="53">
        <f t="shared" si="46"/>
        <v>5</v>
      </c>
      <c r="O87" s="53">
        <f t="shared" si="46"/>
        <v>5</v>
      </c>
      <c r="P87" s="53">
        <f t="shared" si="46"/>
        <v>5</v>
      </c>
      <c r="Q87" s="53">
        <f t="shared" si="46"/>
        <v>5</v>
      </c>
      <c r="R87" s="53">
        <f t="shared" si="46"/>
        <v>36</v>
      </c>
      <c r="S87" s="53">
        <f t="shared" si="46"/>
        <v>36</v>
      </c>
      <c r="T87" s="53">
        <f t="shared" si="46"/>
        <v>18</v>
      </c>
      <c r="U87" s="29">
        <f t="shared" si="44"/>
        <v>142</v>
      </c>
      <c r="V87" s="98" t="s">
        <v>73</v>
      </c>
      <c r="W87" s="98" t="s">
        <v>73</v>
      </c>
      <c r="X87" s="53">
        <f t="shared" ref="X87:AS87" si="47">SUM(X88:X92)</f>
        <v>6</v>
      </c>
      <c r="Y87" s="53">
        <f t="shared" si="47"/>
        <v>6</v>
      </c>
      <c r="Z87" s="53">
        <f t="shared" si="47"/>
        <v>6</v>
      </c>
      <c r="AA87" s="53">
        <f t="shared" si="47"/>
        <v>6</v>
      </c>
      <c r="AB87" s="53">
        <f t="shared" si="47"/>
        <v>6</v>
      </c>
      <c r="AC87" s="53">
        <f t="shared" si="47"/>
        <v>6</v>
      </c>
      <c r="AD87" s="53">
        <f t="shared" si="47"/>
        <v>6</v>
      </c>
      <c r="AE87" s="53">
        <f t="shared" si="47"/>
        <v>6</v>
      </c>
      <c r="AF87" s="53">
        <f t="shared" si="47"/>
        <v>6</v>
      </c>
      <c r="AG87" s="53">
        <f t="shared" si="47"/>
        <v>6</v>
      </c>
      <c r="AH87" s="53">
        <f t="shared" si="47"/>
        <v>6</v>
      </c>
      <c r="AI87" s="53">
        <f t="shared" si="47"/>
        <v>6</v>
      </c>
      <c r="AJ87" s="53">
        <f t="shared" si="47"/>
        <v>36</v>
      </c>
      <c r="AK87" s="53">
        <f t="shared" si="47"/>
        <v>36</v>
      </c>
      <c r="AL87" s="53">
        <f t="shared" si="47"/>
        <v>36</v>
      </c>
      <c r="AM87" s="53">
        <f t="shared" si="47"/>
        <v>36</v>
      </c>
      <c r="AN87" s="53">
        <f t="shared" si="47"/>
        <v>36</v>
      </c>
      <c r="AO87" s="53">
        <f t="shared" si="47"/>
        <v>36</v>
      </c>
      <c r="AP87" s="53">
        <f t="shared" si="47"/>
        <v>36</v>
      </c>
      <c r="AQ87" s="53">
        <f t="shared" si="47"/>
        <v>36</v>
      </c>
      <c r="AR87" s="53">
        <f t="shared" si="47"/>
        <v>36</v>
      </c>
      <c r="AS87" s="53">
        <f t="shared" si="47"/>
        <v>0</v>
      </c>
      <c r="AT87" s="83">
        <f t="shared" si="36"/>
        <v>396</v>
      </c>
      <c r="AU87" s="53">
        <f>SUM(AU88:AU92)</f>
        <v>0</v>
      </c>
      <c r="AV87" s="53">
        <f>SUM(AV88:AV92)</f>
        <v>0</v>
      </c>
      <c r="AW87" s="53">
        <f>SUM(AW88:AW92)</f>
        <v>12</v>
      </c>
      <c r="AX87" s="98" t="s">
        <v>73</v>
      </c>
      <c r="AY87" s="98" t="s">
        <v>73</v>
      </c>
      <c r="AZ87" s="98" t="s">
        <v>73</v>
      </c>
      <c r="BA87" s="98" t="s">
        <v>73</v>
      </c>
      <c r="BB87" s="98" t="s">
        <v>73</v>
      </c>
      <c r="BC87" s="98" t="s">
        <v>73</v>
      </c>
      <c r="BD87" s="98" t="s">
        <v>73</v>
      </c>
      <c r="BE87" s="98" t="s">
        <v>73</v>
      </c>
      <c r="BF87" s="161">
        <f t="shared" si="38"/>
        <v>568</v>
      </c>
      <c r="BG87" s="54">
        <f t="shared" si="37"/>
        <v>568</v>
      </c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</row>
    <row r="88" spans="1:135" s="40" customFormat="1" ht="31.5" x14ac:dyDescent="0.25">
      <c r="A88" s="112" t="s">
        <v>194</v>
      </c>
      <c r="B88" s="55" t="s">
        <v>213</v>
      </c>
      <c r="C88" s="51" t="s">
        <v>108</v>
      </c>
      <c r="D88" s="43">
        <v>5</v>
      </c>
      <c r="E88" s="43">
        <v>5</v>
      </c>
      <c r="F88" s="43">
        <v>5</v>
      </c>
      <c r="G88" s="43">
        <v>5</v>
      </c>
      <c r="H88" s="43">
        <v>5</v>
      </c>
      <c r="I88" s="43">
        <v>5</v>
      </c>
      <c r="J88" s="43">
        <v>5</v>
      </c>
      <c r="K88" s="43">
        <v>5</v>
      </c>
      <c r="L88" s="43">
        <v>5</v>
      </c>
      <c r="M88" s="43">
        <v>5</v>
      </c>
      <c r="N88" s="43">
        <v>5</v>
      </c>
      <c r="O88" s="43">
        <v>5</v>
      </c>
      <c r="P88" s="43">
        <v>5</v>
      </c>
      <c r="Q88" s="43">
        <v>5</v>
      </c>
      <c r="R88" s="43"/>
      <c r="S88" s="43"/>
      <c r="T88" s="37">
        <v>18</v>
      </c>
      <c r="U88" s="29">
        <f t="shared" si="44"/>
        <v>70</v>
      </c>
      <c r="V88" s="98" t="s">
        <v>73</v>
      </c>
      <c r="W88" s="98" t="s">
        <v>73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35"/>
      <c r="AT88" s="83">
        <f t="shared" si="36"/>
        <v>0</v>
      </c>
      <c r="AU88" s="85"/>
      <c r="AV88" s="85"/>
      <c r="AW88" s="85"/>
      <c r="AX88" s="98" t="s">
        <v>73</v>
      </c>
      <c r="AY88" s="98" t="s">
        <v>73</v>
      </c>
      <c r="AZ88" s="98" t="s">
        <v>73</v>
      </c>
      <c r="BA88" s="98" t="s">
        <v>73</v>
      </c>
      <c r="BB88" s="98" t="s">
        <v>73</v>
      </c>
      <c r="BC88" s="98" t="s">
        <v>73</v>
      </c>
      <c r="BD88" s="98" t="s">
        <v>73</v>
      </c>
      <c r="BE88" s="98" t="s">
        <v>73</v>
      </c>
      <c r="BF88" s="161">
        <f t="shared" si="38"/>
        <v>88</v>
      </c>
      <c r="BG88" s="38">
        <f t="shared" si="37"/>
        <v>88</v>
      </c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</row>
    <row r="89" spans="1:135" s="40" customFormat="1" ht="31.5" x14ac:dyDescent="0.25">
      <c r="A89" s="112" t="s">
        <v>195</v>
      </c>
      <c r="B89" s="55" t="s">
        <v>214</v>
      </c>
      <c r="C89" s="51" t="s">
        <v>128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29">
        <f t="shared" si="44"/>
        <v>0</v>
      </c>
      <c r="V89" s="98" t="s">
        <v>73</v>
      </c>
      <c r="W89" s="98" t="s">
        <v>73</v>
      </c>
      <c r="X89" s="35">
        <v>6</v>
      </c>
      <c r="Y89" s="35">
        <v>6</v>
      </c>
      <c r="Z89" s="35">
        <v>6</v>
      </c>
      <c r="AA89" s="35">
        <v>6</v>
      </c>
      <c r="AB89" s="35">
        <v>6</v>
      </c>
      <c r="AC89" s="35">
        <v>6</v>
      </c>
      <c r="AD89" s="35">
        <v>6</v>
      </c>
      <c r="AE89" s="35">
        <v>6</v>
      </c>
      <c r="AF89" s="35">
        <v>6</v>
      </c>
      <c r="AG89" s="35">
        <v>6</v>
      </c>
      <c r="AH89" s="35">
        <v>6</v>
      </c>
      <c r="AI89" s="41">
        <v>6</v>
      </c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83">
        <f t="shared" si="36"/>
        <v>72</v>
      </c>
      <c r="AU89" s="85"/>
      <c r="AV89" s="85"/>
      <c r="AW89" s="85"/>
      <c r="AX89" s="98" t="s">
        <v>73</v>
      </c>
      <c r="AY89" s="98" t="s">
        <v>73</v>
      </c>
      <c r="AZ89" s="98" t="s">
        <v>73</v>
      </c>
      <c r="BA89" s="98" t="s">
        <v>73</v>
      </c>
      <c r="BB89" s="98" t="s">
        <v>73</v>
      </c>
      <c r="BC89" s="98" t="s">
        <v>73</v>
      </c>
      <c r="BD89" s="98" t="s">
        <v>73</v>
      </c>
      <c r="BE89" s="98" t="s">
        <v>73</v>
      </c>
      <c r="BF89" s="161">
        <f t="shared" si="38"/>
        <v>72</v>
      </c>
      <c r="BG89" s="38">
        <f t="shared" si="37"/>
        <v>72</v>
      </c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</row>
    <row r="90" spans="1:135" s="40" customFormat="1" ht="18.95" customHeight="1" x14ac:dyDescent="0.25">
      <c r="A90" s="56" t="s">
        <v>113</v>
      </c>
      <c r="B90" s="57" t="s">
        <v>114</v>
      </c>
      <c r="C90" s="113" t="s">
        <v>165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>
        <v>36</v>
      </c>
      <c r="S90" s="58">
        <v>36</v>
      </c>
      <c r="T90" s="58"/>
      <c r="U90" s="29">
        <f t="shared" si="44"/>
        <v>72</v>
      </c>
      <c r="V90" s="98" t="s">
        <v>73</v>
      </c>
      <c r="W90" s="98" t="s">
        <v>73</v>
      </c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>
        <v>36</v>
      </c>
      <c r="AK90" s="58">
        <v>36</v>
      </c>
      <c r="AL90" s="58">
        <v>36</v>
      </c>
      <c r="AM90" s="58">
        <v>36</v>
      </c>
      <c r="AN90" s="41">
        <v>36</v>
      </c>
      <c r="AO90" s="58"/>
      <c r="AP90" s="58"/>
      <c r="AQ90" s="58"/>
      <c r="AR90" s="58"/>
      <c r="AS90" s="58"/>
      <c r="AT90" s="83">
        <f t="shared" si="36"/>
        <v>180</v>
      </c>
      <c r="AU90" s="91"/>
      <c r="AV90" s="91"/>
      <c r="AW90" s="91"/>
      <c r="AX90" s="98" t="s">
        <v>73</v>
      </c>
      <c r="AY90" s="98" t="s">
        <v>73</v>
      </c>
      <c r="AZ90" s="98" t="s">
        <v>73</v>
      </c>
      <c r="BA90" s="98" t="s">
        <v>73</v>
      </c>
      <c r="BB90" s="98" t="s">
        <v>73</v>
      </c>
      <c r="BC90" s="98" t="s">
        <v>73</v>
      </c>
      <c r="BD90" s="98" t="s">
        <v>73</v>
      </c>
      <c r="BE90" s="98" t="s">
        <v>73</v>
      </c>
      <c r="BF90" s="161">
        <f t="shared" si="38"/>
        <v>252</v>
      </c>
      <c r="BG90" s="60">
        <f t="shared" si="37"/>
        <v>252</v>
      </c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</row>
    <row r="91" spans="1:135" s="40" customFormat="1" ht="18.95" customHeight="1" x14ac:dyDescent="0.25">
      <c r="A91" s="56" t="s">
        <v>135</v>
      </c>
      <c r="B91" s="57" t="s">
        <v>136</v>
      </c>
      <c r="C91" s="113" t="s">
        <v>128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29">
        <f t="shared" si="44"/>
        <v>0</v>
      </c>
      <c r="V91" s="98" t="s">
        <v>73</v>
      </c>
      <c r="W91" s="98" t="s">
        <v>73</v>
      </c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>
        <v>36</v>
      </c>
      <c r="AP91" s="58">
        <v>36</v>
      </c>
      <c r="AQ91" s="58">
        <v>36</v>
      </c>
      <c r="AR91" s="41">
        <v>36</v>
      </c>
      <c r="AS91" s="58"/>
      <c r="AT91" s="83">
        <f t="shared" si="36"/>
        <v>144</v>
      </c>
      <c r="AU91" s="91"/>
      <c r="AV91" s="91"/>
      <c r="AW91" s="91"/>
      <c r="AX91" s="98" t="s">
        <v>73</v>
      </c>
      <c r="AY91" s="98" t="s">
        <v>73</v>
      </c>
      <c r="AZ91" s="98" t="s">
        <v>73</v>
      </c>
      <c r="BA91" s="98" t="s">
        <v>73</v>
      </c>
      <c r="BB91" s="98" t="s">
        <v>73</v>
      </c>
      <c r="BC91" s="98" t="s">
        <v>73</v>
      </c>
      <c r="BD91" s="98" t="s">
        <v>73</v>
      </c>
      <c r="BE91" s="98" t="s">
        <v>73</v>
      </c>
      <c r="BF91" s="161">
        <f t="shared" si="38"/>
        <v>144</v>
      </c>
      <c r="BG91" s="60">
        <f t="shared" si="37"/>
        <v>144</v>
      </c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</row>
    <row r="92" spans="1:135" s="40" customFormat="1" ht="18.95" customHeight="1" x14ac:dyDescent="0.25">
      <c r="A92" s="95" t="s">
        <v>137</v>
      </c>
      <c r="B92" s="89" t="s">
        <v>138</v>
      </c>
      <c r="C92" s="51" t="s">
        <v>139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29">
        <f t="shared" si="44"/>
        <v>0</v>
      </c>
      <c r="V92" s="98" t="s">
        <v>73</v>
      </c>
      <c r="W92" s="98" t="s">
        <v>73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35"/>
      <c r="AT92" s="83">
        <f t="shared" si="36"/>
        <v>0</v>
      </c>
      <c r="AU92" s="85"/>
      <c r="AV92" s="85"/>
      <c r="AW92" s="37">
        <v>12</v>
      </c>
      <c r="AX92" s="98" t="s">
        <v>73</v>
      </c>
      <c r="AY92" s="98" t="s">
        <v>73</v>
      </c>
      <c r="AZ92" s="98" t="s">
        <v>73</v>
      </c>
      <c r="BA92" s="98" t="s">
        <v>73</v>
      </c>
      <c r="BB92" s="98" t="s">
        <v>73</v>
      </c>
      <c r="BC92" s="98" t="s">
        <v>73</v>
      </c>
      <c r="BD92" s="98" t="s">
        <v>73</v>
      </c>
      <c r="BE92" s="98" t="s">
        <v>73</v>
      </c>
      <c r="BF92" s="161">
        <f t="shared" si="38"/>
        <v>12</v>
      </c>
      <c r="BG92" s="38">
        <f t="shared" si="37"/>
        <v>12</v>
      </c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</row>
    <row r="93" spans="1:135" s="40" customFormat="1" ht="45.75" customHeight="1" x14ac:dyDescent="0.25">
      <c r="A93" s="93" t="s">
        <v>140</v>
      </c>
      <c r="B93" s="94" t="s">
        <v>215</v>
      </c>
      <c r="C93" s="101"/>
      <c r="D93" s="53">
        <f>D94+D95</f>
        <v>9</v>
      </c>
      <c r="E93" s="53">
        <f t="shared" ref="E93:AW93" si="48">E94+E95</f>
        <v>9</v>
      </c>
      <c r="F93" s="53">
        <f t="shared" si="48"/>
        <v>9</v>
      </c>
      <c r="G93" s="53">
        <f t="shared" si="48"/>
        <v>9</v>
      </c>
      <c r="H93" s="53">
        <f t="shared" si="48"/>
        <v>9</v>
      </c>
      <c r="I93" s="53">
        <f t="shared" si="48"/>
        <v>9</v>
      </c>
      <c r="J93" s="53">
        <f t="shared" si="48"/>
        <v>9</v>
      </c>
      <c r="K93" s="53">
        <f t="shared" si="48"/>
        <v>9</v>
      </c>
      <c r="L93" s="53">
        <f t="shared" si="48"/>
        <v>9</v>
      </c>
      <c r="M93" s="53">
        <f t="shared" si="48"/>
        <v>9</v>
      </c>
      <c r="N93" s="53">
        <f t="shared" si="48"/>
        <v>9</v>
      </c>
      <c r="O93" s="53">
        <f t="shared" si="48"/>
        <v>9</v>
      </c>
      <c r="P93" s="53">
        <f t="shared" si="48"/>
        <v>9</v>
      </c>
      <c r="Q93" s="53">
        <f t="shared" si="48"/>
        <v>9</v>
      </c>
      <c r="R93" s="53">
        <f t="shared" si="48"/>
        <v>0</v>
      </c>
      <c r="S93" s="53">
        <f t="shared" si="48"/>
        <v>0</v>
      </c>
      <c r="T93" s="53">
        <f t="shared" si="48"/>
        <v>18</v>
      </c>
      <c r="U93" s="29">
        <f t="shared" si="44"/>
        <v>126</v>
      </c>
      <c r="V93" s="98" t="s">
        <v>73</v>
      </c>
      <c r="W93" s="98" t="s">
        <v>73</v>
      </c>
      <c r="X93" s="53">
        <f t="shared" si="48"/>
        <v>6</v>
      </c>
      <c r="Y93" s="53">
        <f t="shared" si="48"/>
        <v>6</v>
      </c>
      <c r="Z93" s="53">
        <f t="shared" si="48"/>
        <v>6</v>
      </c>
      <c r="AA93" s="53">
        <f t="shared" si="48"/>
        <v>6</v>
      </c>
      <c r="AB93" s="53">
        <f t="shared" si="48"/>
        <v>6</v>
      </c>
      <c r="AC93" s="53">
        <f t="shared" si="48"/>
        <v>6</v>
      </c>
      <c r="AD93" s="53">
        <f t="shared" si="48"/>
        <v>6</v>
      </c>
      <c r="AE93" s="53">
        <f t="shared" si="48"/>
        <v>6</v>
      </c>
      <c r="AF93" s="53">
        <f t="shared" si="48"/>
        <v>6</v>
      </c>
      <c r="AG93" s="53">
        <f t="shared" si="48"/>
        <v>6</v>
      </c>
      <c r="AH93" s="53">
        <f t="shared" si="48"/>
        <v>6</v>
      </c>
      <c r="AI93" s="53">
        <f t="shared" si="48"/>
        <v>6</v>
      </c>
      <c r="AJ93" s="53">
        <f t="shared" si="48"/>
        <v>0</v>
      </c>
      <c r="AK93" s="53">
        <f t="shared" si="48"/>
        <v>0</v>
      </c>
      <c r="AL93" s="53">
        <f t="shared" si="48"/>
        <v>0</v>
      </c>
      <c r="AM93" s="53">
        <f t="shared" si="48"/>
        <v>0</v>
      </c>
      <c r="AN93" s="53">
        <f t="shared" si="48"/>
        <v>0</v>
      </c>
      <c r="AO93" s="53">
        <f t="shared" si="48"/>
        <v>0</v>
      </c>
      <c r="AP93" s="53">
        <f t="shared" si="48"/>
        <v>0</v>
      </c>
      <c r="AQ93" s="53">
        <f t="shared" si="48"/>
        <v>0</v>
      </c>
      <c r="AR93" s="53">
        <f t="shared" si="48"/>
        <v>0</v>
      </c>
      <c r="AS93" s="53">
        <f t="shared" si="48"/>
        <v>0</v>
      </c>
      <c r="AT93" s="83">
        <f t="shared" si="36"/>
        <v>72</v>
      </c>
      <c r="AU93" s="53">
        <f t="shared" si="48"/>
        <v>0</v>
      </c>
      <c r="AV93" s="53">
        <f t="shared" si="48"/>
        <v>0</v>
      </c>
      <c r="AW93" s="53">
        <f t="shared" si="48"/>
        <v>12</v>
      </c>
      <c r="AX93" s="98" t="s">
        <v>73</v>
      </c>
      <c r="AY93" s="98" t="s">
        <v>73</v>
      </c>
      <c r="AZ93" s="98" t="s">
        <v>73</v>
      </c>
      <c r="BA93" s="98" t="s">
        <v>73</v>
      </c>
      <c r="BB93" s="98" t="s">
        <v>73</v>
      </c>
      <c r="BC93" s="98" t="s">
        <v>73</v>
      </c>
      <c r="BD93" s="98" t="s">
        <v>73</v>
      </c>
      <c r="BE93" s="98" t="s">
        <v>73</v>
      </c>
      <c r="BF93" s="161">
        <f t="shared" si="38"/>
        <v>228</v>
      </c>
      <c r="BG93" s="54">
        <f t="shared" si="37"/>
        <v>228</v>
      </c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</row>
    <row r="94" spans="1:135" s="40" customFormat="1" ht="18.95" customHeight="1" x14ac:dyDescent="0.25">
      <c r="A94" s="112" t="s">
        <v>141</v>
      </c>
      <c r="B94" s="55" t="s">
        <v>216</v>
      </c>
      <c r="C94" s="51" t="s">
        <v>108</v>
      </c>
      <c r="D94" s="43">
        <v>4</v>
      </c>
      <c r="E94" s="43">
        <v>4</v>
      </c>
      <c r="F94" s="43">
        <v>4</v>
      </c>
      <c r="G94" s="43">
        <v>4</v>
      </c>
      <c r="H94" s="43">
        <v>4</v>
      </c>
      <c r="I94" s="43">
        <v>4</v>
      </c>
      <c r="J94" s="43">
        <v>4</v>
      </c>
      <c r="K94" s="43">
        <v>4</v>
      </c>
      <c r="L94" s="43">
        <v>4</v>
      </c>
      <c r="M94" s="43">
        <v>4</v>
      </c>
      <c r="N94" s="43">
        <v>4</v>
      </c>
      <c r="O94" s="43">
        <v>4</v>
      </c>
      <c r="P94" s="43">
        <v>4</v>
      </c>
      <c r="Q94" s="43">
        <v>4</v>
      </c>
      <c r="R94" s="43"/>
      <c r="S94" s="43"/>
      <c r="T94" s="37">
        <v>18</v>
      </c>
      <c r="U94" s="29">
        <f t="shared" si="44"/>
        <v>56</v>
      </c>
      <c r="V94" s="98" t="s">
        <v>73</v>
      </c>
      <c r="W94" s="98" t="s">
        <v>73</v>
      </c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83">
        <f t="shared" si="36"/>
        <v>0</v>
      </c>
      <c r="AU94" s="43"/>
      <c r="AV94" s="43"/>
      <c r="AW94" s="85"/>
      <c r="AX94" s="98" t="s">
        <v>73</v>
      </c>
      <c r="AY94" s="98" t="s">
        <v>73</v>
      </c>
      <c r="AZ94" s="98" t="s">
        <v>73</v>
      </c>
      <c r="BA94" s="98" t="s">
        <v>73</v>
      </c>
      <c r="BB94" s="98" t="s">
        <v>73</v>
      </c>
      <c r="BC94" s="98" t="s">
        <v>73</v>
      </c>
      <c r="BD94" s="98" t="s">
        <v>73</v>
      </c>
      <c r="BE94" s="98" t="s">
        <v>73</v>
      </c>
      <c r="BF94" s="161">
        <f t="shared" si="38"/>
        <v>74</v>
      </c>
      <c r="BG94" s="38">
        <f t="shared" si="37"/>
        <v>74</v>
      </c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</row>
    <row r="95" spans="1:135" s="40" customFormat="1" ht="30" customHeight="1" x14ac:dyDescent="0.25">
      <c r="A95" s="112" t="s">
        <v>154</v>
      </c>
      <c r="B95" s="55" t="s">
        <v>217</v>
      </c>
      <c r="C95" s="51" t="s">
        <v>172</v>
      </c>
      <c r="D95" s="43">
        <v>5</v>
      </c>
      <c r="E95" s="43">
        <v>5</v>
      </c>
      <c r="F95" s="43">
        <v>5</v>
      </c>
      <c r="G95" s="43">
        <v>5</v>
      </c>
      <c r="H95" s="43">
        <v>5</v>
      </c>
      <c r="I95" s="43">
        <v>5</v>
      </c>
      <c r="J95" s="43">
        <v>5</v>
      </c>
      <c r="K95" s="43">
        <v>5</v>
      </c>
      <c r="L95" s="43">
        <v>5</v>
      </c>
      <c r="M95" s="43">
        <v>5</v>
      </c>
      <c r="N95" s="43">
        <v>5</v>
      </c>
      <c r="O95" s="43">
        <v>5</v>
      </c>
      <c r="P95" s="43">
        <v>5</v>
      </c>
      <c r="Q95" s="43">
        <v>5</v>
      </c>
      <c r="R95" s="43"/>
      <c r="S95" s="43"/>
      <c r="T95" s="43"/>
      <c r="U95" s="29">
        <f t="shared" si="44"/>
        <v>70</v>
      </c>
      <c r="V95" s="98" t="s">
        <v>73</v>
      </c>
      <c r="W95" s="98" t="s">
        <v>73</v>
      </c>
      <c r="X95" s="43">
        <v>6</v>
      </c>
      <c r="Y95" s="43">
        <v>6</v>
      </c>
      <c r="Z95" s="43">
        <v>6</v>
      </c>
      <c r="AA95" s="43">
        <v>6</v>
      </c>
      <c r="AB95" s="43">
        <v>6</v>
      </c>
      <c r="AC95" s="43">
        <v>6</v>
      </c>
      <c r="AD95" s="43">
        <v>6</v>
      </c>
      <c r="AE95" s="43">
        <v>6</v>
      </c>
      <c r="AF95" s="43">
        <v>6</v>
      </c>
      <c r="AG95" s="43">
        <v>6</v>
      </c>
      <c r="AH95" s="43">
        <v>6</v>
      </c>
      <c r="AI95" s="43">
        <v>6</v>
      </c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83">
        <f t="shared" si="36"/>
        <v>72</v>
      </c>
      <c r="AU95" s="43"/>
      <c r="AV95" s="43"/>
      <c r="AW95" s="37">
        <v>12</v>
      </c>
      <c r="AX95" s="98" t="s">
        <v>73</v>
      </c>
      <c r="AY95" s="98" t="s">
        <v>73</v>
      </c>
      <c r="AZ95" s="98" t="s">
        <v>73</v>
      </c>
      <c r="BA95" s="98" t="s">
        <v>73</v>
      </c>
      <c r="BB95" s="98" t="s">
        <v>73</v>
      </c>
      <c r="BC95" s="98" t="s">
        <v>73</v>
      </c>
      <c r="BD95" s="98" t="s">
        <v>73</v>
      </c>
      <c r="BE95" s="98" t="s">
        <v>73</v>
      </c>
      <c r="BF95" s="161">
        <f t="shared" si="38"/>
        <v>154</v>
      </c>
      <c r="BG95" s="38">
        <f t="shared" si="37"/>
        <v>154</v>
      </c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</row>
    <row r="96" spans="1:135" s="40" customFormat="1" ht="47.25" x14ac:dyDescent="0.25">
      <c r="A96" s="93" t="s">
        <v>145</v>
      </c>
      <c r="B96" s="94" t="s">
        <v>166</v>
      </c>
      <c r="C96" s="101"/>
      <c r="D96" s="53">
        <f t="shared" ref="D96:T96" si="49">SUM(D97:D100)</f>
        <v>9</v>
      </c>
      <c r="E96" s="53">
        <f t="shared" si="49"/>
        <v>9</v>
      </c>
      <c r="F96" s="53">
        <f t="shared" si="49"/>
        <v>9</v>
      </c>
      <c r="G96" s="53">
        <f t="shared" si="49"/>
        <v>9</v>
      </c>
      <c r="H96" s="53">
        <f t="shared" si="49"/>
        <v>9</v>
      </c>
      <c r="I96" s="53">
        <f t="shared" si="49"/>
        <v>9</v>
      </c>
      <c r="J96" s="53">
        <f t="shared" si="49"/>
        <v>9</v>
      </c>
      <c r="K96" s="53">
        <f t="shared" si="49"/>
        <v>9</v>
      </c>
      <c r="L96" s="53">
        <f t="shared" si="49"/>
        <v>9</v>
      </c>
      <c r="M96" s="53">
        <f t="shared" si="49"/>
        <v>9</v>
      </c>
      <c r="N96" s="53">
        <f t="shared" si="49"/>
        <v>9</v>
      </c>
      <c r="O96" s="53">
        <f t="shared" si="49"/>
        <v>9</v>
      </c>
      <c r="P96" s="53">
        <f t="shared" si="49"/>
        <v>9</v>
      </c>
      <c r="Q96" s="53">
        <f t="shared" si="49"/>
        <v>9</v>
      </c>
      <c r="R96" s="53">
        <f t="shared" si="49"/>
        <v>0</v>
      </c>
      <c r="S96" s="53">
        <f t="shared" si="49"/>
        <v>0</v>
      </c>
      <c r="T96" s="53">
        <f t="shared" si="49"/>
        <v>0</v>
      </c>
      <c r="U96" s="29">
        <f t="shared" si="44"/>
        <v>126</v>
      </c>
      <c r="V96" s="98" t="s">
        <v>73</v>
      </c>
      <c r="W96" s="98" t="s">
        <v>73</v>
      </c>
      <c r="X96" s="53">
        <f t="shared" ref="X96:AS96" si="50">SUM(X97:X100)</f>
        <v>8</v>
      </c>
      <c r="Y96" s="53">
        <f t="shared" si="50"/>
        <v>8</v>
      </c>
      <c r="Z96" s="53">
        <f t="shared" si="50"/>
        <v>8</v>
      </c>
      <c r="AA96" s="53">
        <f t="shared" si="50"/>
        <v>8</v>
      </c>
      <c r="AB96" s="53">
        <f t="shared" si="50"/>
        <v>8</v>
      </c>
      <c r="AC96" s="53">
        <f t="shared" si="50"/>
        <v>8</v>
      </c>
      <c r="AD96" s="53">
        <f t="shared" si="50"/>
        <v>8</v>
      </c>
      <c r="AE96" s="53">
        <f t="shared" si="50"/>
        <v>8</v>
      </c>
      <c r="AF96" s="53">
        <f t="shared" si="50"/>
        <v>8</v>
      </c>
      <c r="AG96" s="53">
        <f t="shared" si="50"/>
        <v>8</v>
      </c>
      <c r="AH96" s="53">
        <f t="shared" si="50"/>
        <v>8</v>
      </c>
      <c r="AI96" s="53">
        <f t="shared" si="50"/>
        <v>8</v>
      </c>
      <c r="AJ96" s="53">
        <f t="shared" si="50"/>
        <v>0</v>
      </c>
      <c r="AK96" s="53">
        <f t="shared" si="50"/>
        <v>0</v>
      </c>
      <c r="AL96" s="53">
        <f t="shared" si="50"/>
        <v>0</v>
      </c>
      <c r="AM96" s="53">
        <f t="shared" si="50"/>
        <v>0</v>
      </c>
      <c r="AN96" s="53">
        <f t="shared" si="50"/>
        <v>0</v>
      </c>
      <c r="AO96" s="53">
        <f t="shared" si="50"/>
        <v>0</v>
      </c>
      <c r="AP96" s="53">
        <f t="shared" si="50"/>
        <v>0</v>
      </c>
      <c r="AQ96" s="53">
        <f t="shared" si="50"/>
        <v>0</v>
      </c>
      <c r="AR96" s="53">
        <f t="shared" si="50"/>
        <v>0</v>
      </c>
      <c r="AS96" s="53">
        <f t="shared" si="50"/>
        <v>36</v>
      </c>
      <c r="AT96" s="83">
        <f t="shared" si="36"/>
        <v>204</v>
      </c>
      <c r="AU96" s="53">
        <f>SUM(AU97:AU100)</f>
        <v>36</v>
      </c>
      <c r="AV96" s="53">
        <f>SUM(AV97:AV100)</f>
        <v>36</v>
      </c>
      <c r="AW96" s="53">
        <f>SUM(AW97:AW100)</f>
        <v>12</v>
      </c>
      <c r="AX96" s="98" t="s">
        <v>73</v>
      </c>
      <c r="AY96" s="98" t="s">
        <v>73</v>
      </c>
      <c r="AZ96" s="98" t="s">
        <v>73</v>
      </c>
      <c r="BA96" s="98" t="s">
        <v>73</v>
      </c>
      <c r="BB96" s="98" t="s">
        <v>73</v>
      </c>
      <c r="BC96" s="98" t="s">
        <v>73</v>
      </c>
      <c r="BD96" s="98" t="s">
        <v>73</v>
      </c>
      <c r="BE96" s="98" t="s">
        <v>73</v>
      </c>
      <c r="BF96" s="161">
        <f t="shared" si="38"/>
        <v>342</v>
      </c>
      <c r="BG96" s="54">
        <f t="shared" si="37"/>
        <v>342</v>
      </c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</row>
    <row r="97" spans="1:135" s="40" customFormat="1" ht="31.5" x14ac:dyDescent="0.25">
      <c r="A97" s="95" t="s">
        <v>146</v>
      </c>
      <c r="B97" s="89" t="s">
        <v>218</v>
      </c>
      <c r="C97" s="51" t="s">
        <v>79</v>
      </c>
      <c r="D97" s="43">
        <v>9</v>
      </c>
      <c r="E97" s="43">
        <v>9</v>
      </c>
      <c r="F97" s="43">
        <v>9</v>
      </c>
      <c r="G97" s="43">
        <v>9</v>
      </c>
      <c r="H97" s="43">
        <v>9</v>
      </c>
      <c r="I97" s="43">
        <v>9</v>
      </c>
      <c r="J97" s="43">
        <v>9</v>
      </c>
      <c r="K97" s="43">
        <v>9</v>
      </c>
      <c r="L97" s="43">
        <v>9</v>
      </c>
      <c r="M97" s="43">
        <v>9</v>
      </c>
      <c r="N97" s="43">
        <v>9</v>
      </c>
      <c r="O97" s="43">
        <v>9</v>
      </c>
      <c r="P97" s="43">
        <v>9</v>
      </c>
      <c r="Q97" s="43">
        <v>9</v>
      </c>
      <c r="R97" s="43"/>
      <c r="S97" s="35"/>
      <c r="T97" s="43"/>
      <c r="U97" s="29">
        <f t="shared" si="44"/>
        <v>126</v>
      </c>
      <c r="V97" s="98" t="s">
        <v>73</v>
      </c>
      <c r="W97" s="98" t="s">
        <v>73</v>
      </c>
      <c r="X97" s="43">
        <v>8</v>
      </c>
      <c r="Y97" s="43">
        <v>8</v>
      </c>
      <c r="Z97" s="43">
        <v>8</v>
      </c>
      <c r="AA97" s="43">
        <v>8</v>
      </c>
      <c r="AB97" s="43">
        <v>8</v>
      </c>
      <c r="AC97" s="43">
        <v>8</v>
      </c>
      <c r="AD97" s="43">
        <v>8</v>
      </c>
      <c r="AE97" s="43">
        <v>8</v>
      </c>
      <c r="AF97" s="43">
        <v>8</v>
      </c>
      <c r="AG97" s="43">
        <v>8</v>
      </c>
      <c r="AH97" s="43">
        <v>8</v>
      </c>
      <c r="AI97" s="41">
        <v>8</v>
      </c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83">
        <f t="shared" si="36"/>
        <v>96</v>
      </c>
      <c r="AU97" s="43"/>
      <c r="AV97" s="43"/>
      <c r="AW97" s="43"/>
      <c r="AX97" s="98" t="s">
        <v>73</v>
      </c>
      <c r="AY97" s="98" t="s">
        <v>73</v>
      </c>
      <c r="AZ97" s="98" t="s">
        <v>73</v>
      </c>
      <c r="BA97" s="98" t="s">
        <v>73</v>
      </c>
      <c r="BB97" s="98" t="s">
        <v>73</v>
      </c>
      <c r="BC97" s="98" t="s">
        <v>73</v>
      </c>
      <c r="BD97" s="98" t="s">
        <v>73</v>
      </c>
      <c r="BE97" s="98" t="s">
        <v>73</v>
      </c>
      <c r="BF97" s="161">
        <f t="shared" si="38"/>
        <v>222</v>
      </c>
      <c r="BG97" s="38">
        <f t="shared" si="37"/>
        <v>222</v>
      </c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</row>
    <row r="98" spans="1:135" s="40" customFormat="1" ht="18.95" customHeight="1" x14ac:dyDescent="0.25">
      <c r="A98" s="56" t="s">
        <v>147</v>
      </c>
      <c r="B98" s="57" t="s">
        <v>114</v>
      </c>
      <c r="C98" s="113" t="s">
        <v>128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29">
        <f t="shared" si="44"/>
        <v>0</v>
      </c>
      <c r="V98" s="98" t="s">
        <v>73</v>
      </c>
      <c r="W98" s="98" t="s">
        <v>73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41">
        <v>36</v>
      </c>
      <c r="AT98" s="83">
        <f t="shared" si="36"/>
        <v>36</v>
      </c>
      <c r="AU98" s="58"/>
      <c r="AV98" s="58"/>
      <c r="AW98" s="58"/>
      <c r="AX98" s="98" t="s">
        <v>73</v>
      </c>
      <c r="AY98" s="98" t="s">
        <v>73</v>
      </c>
      <c r="AZ98" s="98" t="s">
        <v>73</v>
      </c>
      <c r="BA98" s="98" t="s">
        <v>73</v>
      </c>
      <c r="BB98" s="98" t="s">
        <v>73</v>
      </c>
      <c r="BC98" s="98" t="s">
        <v>73</v>
      </c>
      <c r="BD98" s="98" t="s">
        <v>73</v>
      </c>
      <c r="BE98" s="98" t="s">
        <v>73</v>
      </c>
      <c r="BF98" s="161">
        <f t="shared" si="38"/>
        <v>36</v>
      </c>
      <c r="BG98" s="60">
        <f t="shared" si="37"/>
        <v>36</v>
      </c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</row>
    <row r="99" spans="1:135" s="40" customFormat="1" ht="18.95" customHeight="1" x14ac:dyDescent="0.25">
      <c r="A99" s="56" t="s">
        <v>148</v>
      </c>
      <c r="B99" s="57" t="s">
        <v>136</v>
      </c>
      <c r="C99" s="113" t="s">
        <v>128</v>
      </c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29">
        <f t="shared" si="44"/>
        <v>0</v>
      </c>
      <c r="V99" s="98" t="s">
        <v>73</v>
      </c>
      <c r="W99" s="98" t="s">
        <v>73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83">
        <f t="shared" si="36"/>
        <v>72</v>
      </c>
      <c r="AU99" s="58">
        <v>36</v>
      </c>
      <c r="AV99" s="41">
        <v>36</v>
      </c>
      <c r="AW99" s="58"/>
      <c r="AX99" s="98" t="s">
        <v>73</v>
      </c>
      <c r="AY99" s="98" t="s">
        <v>73</v>
      </c>
      <c r="AZ99" s="98" t="s">
        <v>73</v>
      </c>
      <c r="BA99" s="98" t="s">
        <v>73</v>
      </c>
      <c r="BB99" s="98" t="s">
        <v>73</v>
      </c>
      <c r="BC99" s="98" t="s">
        <v>73</v>
      </c>
      <c r="BD99" s="98" t="s">
        <v>73</v>
      </c>
      <c r="BE99" s="98" t="s">
        <v>73</v>
      </c>
      <c r="BF99" s="161">
        <f t="shared" si="38"/>
        <v>72</v>
      </c>
      <c r="BG99" s="60">
        <f t="shared" si="37"/>
        <v>72</v>
      </c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</row>
    <row r="100" spans="1:135" s="40" customFormat="1" ht="18.95" customHeight="1" x14ac:dyDescent="0.25">
      <c r="A100" s="95" t="s">
        <v>149</v>
      </c>
      <c r="B100" s="89" t="s">
        <v>138</v>
      </c>
      <c r="C100" s="92" t="s">
        <v>139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29">
        <f t="shared" si="44"/>
        <v>0</v>
      </c>
      <c r="V100" s="98" t="s">
        <v>73</v>
      </c>
      <c r="W100" s="98" t="s">
        <v>73</v>
      </c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83">
        <f t="shared" si="36"/>
        <v>0</v>
      </c>
      <c r="AU100" s="43"/>
      <c r="AV100" s="43"/>
      <c r="AW100" s="37">
        <v>12</v>
      </c>
      <c r="AX100" s="98" t="s">
        <v>73</v>
      </c>
      <c r="AY100" s="98" t="s">
        <v>73</v>
      </c>
      <c r="AZ100" s="98" t="s">
        <v>73</v>
      </c>
      <c r="BA100" s="98" t="s">
        <v>73</v>
      </c>
      <c r="BB100" s="98" t="s">
        <v>73</v>
      </c>
      <c r="BC100" s="98" t="s">
        <v>73</v>
      </c>
      <c r="BD100" s="98" t="s">
        <v>73</v>
      </c>
      <c r="BE100" s="98" t="s">
        <v>73</v>
      </c>
      <c r="BF100" s="161">
        <f t="shared" si="38"/>
        <v>12</v>
      </c>
      <c r="BG100" s="38">
        <f t="shared" si="37"/>
        <v>12</v>
      </c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</row>
    <row r="101" spans="1:135" s="47" customFormat="1" ht="18.95" customHeight="1" x14ac:dyDescent="0.25">
      <c r="A101" s="61" t="s">
        <v>115</v>
      </c>
      <c r="B101" s="61" t="s">
        <v>116</v>
      </c>
      <c r="C101" s="61"/>
      <c r="D101" s="63">
        <f>D102+D103+D104</f>
        <v>0</v>
      </c>
      <c r="E101" s="63">
        <f t="shared" ref="E101:T101" si="51">E102+E103+E104</f>
        <v>0</v>
      </c>
      <c r="F101" s="63">
        <f t="shared" si="51"/>
        <v>0</v>
      </c>
      <c r="G101" s="63">
        <f t="shared" si="51"/>
        <v>0</v>
      </c>
      <c r="H101" s="63">
        <f t="shared" si="51"/>
        <v>0</v>
      </c>
      <c r="I101" s="63">
        <f t="shared" si="51"/>
        <v>0</v>
      </c>
      <c r="J101" s="63">
        <f t="shared" si="51"/>
        <v>0</v>
      </c>
      <c r="K101" s="63">
        <f t="shared" si="51"/>
        <v>0</v>
      </c>
      <c r="L101" s="63">
        <f t="shared" si="51"/>
        <v>0</v>
      </c>
      <c r="M101" s="63">
        <f t="shared" si="51"/>
        <v>0</v>
      </c>
      <c r="N101" s="63">
        <f t="shared" si="51"/>
        <v>0</v>
      </c>
      <c r="O101" s="63">
        <f t="shared" si="51"/>
        <v>0</v>
      </c>
      <c r="P101" s="63">
        <f t="shared" si="51"/>
        <v>0</v>
      </c>
      <c r="Q101" s="63">
        <f t="shared" si="51"/>
        <v>0</v>
      </c>
      <c r="R101" s="63">
        <f t="shared" si="51"/>
        <v>0</v>
      </c>
      <c r="S101" s="63">
        <f t="shared" si="51"/>
        <v>0</v>
      </c>
      <c r="T101" s="63">
        <f t="shared" si="51"/>
        <v>36</v>
      </c>
      <c r="U101" s="29">
        <f t="shared" si="44"/>
        <v>0</v>
      </c>
      <c r="V101" s="98" t="s">
        <v>73</v>
      </c>
      <c r="W101" s="98" t="s">
        <v>73</v>
      </c>
      <c r="X101" s="63">
        <f t="shared" ref="X101:AS101" si="52">X102+X103+X104</f>
        <v>0</v>
      </c>
      <c r="Y101" s="63">
        <f t="shared" si="52"/>
        <v>0</v>
      </c>
      <c r="Z101" s="63">
        <f t="shared" si="52"/>
        <v>0</v>
      </c>
      <c r="AA101" s="63">
        <f t="shared" si="52"/>
        <v>0</v>
      </c>
      <c r="AB101" s="63">
        <f t="shared" si="52"/>
        <v>0</v>
      </c>
      <c r="AC101" s="63">
        <f t="shared" si="52"/>
        <v>0</v>
      </c>
      <c r="AD101" s="63">
        <f t="shared" si="52"/>
        <v>0</v>
      </c>
      <c r="AE101" s="63">
        <f t="shared" si="52"/>
        <v>0</v>
      </c>
      <c r="AF101" s="63">
        <f t="shared" si="52"/>
        <v>0</v>
      </c>
      <c r="AG101" s="63">
        <f t="shared" si="52"/>
        <v>0</v>
      </c>
      <c r="AH101" s="63">
        <f t="shared" si="52"/>
        <v>0</v>
      </c>
      <c r="AI101" s="63">
        <f t="shared" si="52"/>
        <v>0</v>
      </c>
      <c r="AJ101" s="63">
        <f t="shared" si="52"/>
        <v>0</v>
      </c>
      <c r="AK101" s="63">
        <f t="shared" si="52"/>
        <v>0</v>
      </c>
      <c r="AL101" s="63">
        <f t="shared" si="52"/>
        <v>0</v>
      </c>
      <c r="AM101" s="63">
        <f t="shared" si="52"/>
        <v>0</v>
      </c>
      <c r="AN101" s="63">
        <f t="shared" si="52"/>
        <v>0</v>
      </c>
      <c r="AO101" s="63">
        <f t="shared" si="52"/>
        <v>0</v>
      </c>
      <c r="AP101" s="63">
        <f t="shared" si="52"/>
        <v>0</v>
      </c>
      <c r="AQ101" s="63">
        <f t="shared" si="52"/>
        <v>0</v>
      </c>
      <c r="AR101" s="63">
        <f t="shared" si="52"/>
        <v>0</v>
      </c>
      <c r="AS101" s="63">
        <f t="shared" si="52"/>
        <v>0</v>
      </c>
      <c r="AT101" s="83">
        <f t="shared" si="36"/>
        <v>0</v>
      </c>
      <c r="AU101" s="63">
        <f>AU102+AU103+AU104</f>
        <v>0</v>
      </c>
      <c r="AV101" s="63">
        <f>AV102+AV103+AV104</f>
        <v>0</v>
      </c>
      <c r="AW101" s="63">
        <f>AW102+AW103+AW104</f>
        <v>36</v>
      </c>
      <c r="AX101" s="98" t="s">
        <v>73</v>
      </c>
      <c r="AY101" s="98" t="s">
        <v>73</v>
      </c>
      <c r="AZ101" s="98" t="s">
        <v>73</v>
      </c>
      <c r="BA101" s="98" t="s">
        <v>73</v>
      </c>
      <c r="BB101" s="98" t="s">
        <v>73</v>
      </c>
      <c r="BC101" s="98" t="s">
        <v>73</v>
      </c>
      <c r="BD101" s="98" t="s">
        <v>73</v>
      </c>
      <c r="BE101" s="98" t="s">
        <v>73</v>
      </c>
      <c r="BF101" s="161">
        <f t="shared" si="38"/>
        <v>72</v>
      </c>
      <c r="BG101" s="64">
        <f t="shared" si="37"/>
        <v>72</v>
      </c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</row>
    <row r="102" spans="1:135" s="47" customFormat="1" x14ac:dyDescent="0.25">
      <c r="A102" s="65"/>
      <c r="B102" s="66" t="s">
        <v>117</v>
      </c>
      <c r="C102" s="66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>
        <v>12</v>
      </c>
      <c r="U102" s="29">
        <f t="shared" si="44"/>
        <v>0</v>
      </c>
      <c r="V102" s="98" t="s">
        <v>73</v>
      </c>
      <c r="W102" s="98" t="s">
        <v>73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83">
        <f t="shared" si="36"/>
        <v>0</v>
      </c>
      <c r="AU102" s="63"/>
      <c r="AV102" s="63"/>
      <c r="AW102" s="63">
        <v>18</v>
      </c>
      <c r="AX102" s="98" t="s">
        <v>73</v>
      </c>
      <c r="AY102" s="98" t="s">
        <v>73</v>
      </c>
      <c r="AZ102" s="98" t="s">
        <v>73</v>
      </c>
      <c r="BA102" s="98" t="s">
        <v>73</v>
      </c>
      <c r="BB102" s="98" t="s">
        <v>73</v>
      </c>
      <c r="BC102" s="98" t="s">
        <v>73</v>
      </c>
      <c r="BD102" s="98" t="s">
        <v>73</v>
      </c>
      <c r="BE102" s="98" t="s">
        <v>73</v>
      </c>
      <c r="BF102" s="161">
        <f t="shared" si="38"/>
        <v>30</v>
      </c>
      <c r="BG102" s="64">
        <f t="shared" si="37"/>
        <v>30</v>
      </c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</row>
    <row r="103" spans="1:135" s="47" customFormat="1" x14ac:dyDescent="0.25">
      <c r="A103" s="65"/>
      <c r="B103" s="66" t="s">
        <v>118</v>
      </c>
      <c r="C103" s="66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>
        <v>12</v>
      </c>
      <c r="U103" s="29">
        <f t="shared" si="44"/>
        <v>0</v>
      </c>
      <c r="V103" s="98" t="s">
        <v>73</v>
      </c>
      <c r="W103" s="98" t="s">
        <v>73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83">
        <f t="shared" si="36"/>
        <v>0</v>
      </c>
      <c r="AU103" s="63"/>
      <c r="AV103" s="63"/>
      <c r="AW103" s="63">
        <v>0</v>
      </c>
      <c r="AX103" s="98" t="s">
        <v>73</v>
      </c>
      <c r="AY103" s="98" t="s">
        <v>73</v>
      </c>
      <c r="AZ103" s="98" t="s">
        <v>73</v>
      </c>
      <c r="BA103" s="98" t="s">
        <v>73</v>
      </c>
      <c r="BB103" s="98" t="s">
        <v>73</v>
      </c>
      <c r="BC103" s="98" t="s">
        <v>73</v>
      </c>
      <c r="BD103" s="98" t="s">
        <v>73</v>
      </c>
      <c r="BE103" s="98" t="s">
        <v>73</v>
      </c>
      <c r="BF103" s="161">
        <f t="shared" si="38"/>
        <v>12</v>
      </c>
      <c r="BG103" s="64">
        <f t="shared" si="37"/>
        <v>12</v>
      </c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</row>
    <row r="104" spans="1:135" s="47" customFormat="1" x14ac:dyDescent="0.25">
      <c r="A104" s="65"/>
      <c r="B104" s="66" t="s">
        <v>119</v>
      </c>
      <c r="C104" s="66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>
        <v>12</v>
      </c>
      <c r="U104" s="29">
        <f t="shared" si="44"/>
        <v>0</v>
      </c>
      <c r="V104" s="98" t="s">
        <v>73</v>
      </c>
      <c r="W104" s="98" t="s">
        <v>73</v>
      </c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83">
        <f t="shared" si="36"/>
        <v>0</v>
      </c>
      <c r="AU104" s="63"/>
      <c r="AV104" s="63"/>
      <c r="AW104" s="63">
        <v>18</v>
      </c>
      <c r="AX104" s="98" t="s">
        <v>73</v>
      </c>
      <c r="AY104" s="98" t="s">
        <v>73</v>
      </c>
      <c r="AZ104" s="98" t="s">
        <v>73</v>
      </c>
      <c r="BA104" s="98" t="s">
        <v>73</v>
      </c>
      <c r="BB104" s="98" t="s">
        <v>73</v>
      </c>
      <c r="BC104" s="98" t="s">
        <v>73</v>
      </c>
      <c r="BD104" s="98" t="s">
        <v>73</v>
      </c>
      <c r="BE104" s="98" t="s">
        <v>73</v>
      </c>
      <c r="BF104" s="161">
        <f t="shared" si="38"/>
        <v>30</v>
      </c>
      <c r="BG104" s="64">
        <f t="shared" si="37"/>
        <v>30</v>
      </c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</row>
    <row r="105" spans="1:135" s="96" customFormat="1" ht="18.95" customHeight="1" x14ac:dyDescent="0.25">
      <c r="A105" s="61"/>
      <c r="B105" s="67" t="s">
        <v>120</v>
      </c>
      <c r="C105" s="67"/>
      <c r="D105" s="64">
        <f>D76+D82+D84+D86</f>
        <v>36</v>
      </c>
      <c r="E105" s="64">
        <f t="shared" ref="E105:AW105" si="53">E76+E82+E84+E86</f>
        <v>36</v>
      </c>
      <c r="F105" s="64">
        <f t="shared" si="53"/>
        <v>36</v>
      </c>
      <c r="G105" s="64">
        <f t="shared" si="53"/>
        <v>36</v>
      </c>
      <c r="H105" s="64">
        <f t="shared" si="53"/>
        <v>36</v>
      </c>
      <c r="I105" s="64">
        <f t="shared" si="53"/>
        <v>36</v>
      </c>
      <c r="J105" s="64">
        <f t="shared" si="53"/>
        <v>36</v>
      </c>
      <c r="K105" s="64">
        <f t="shared" si="53"/>
        <v>36</v>
      </c>
      <c r="L105" s="64">
        <f t="shared" si="53"/>
        <v>36</v>
      </c>
      <c r="M105" s="64">
        <f t="shared" si="53"/>
        <v>36</v>
      </c>
      <c r="N105" s="64">
        <f t="shared" si="53"/>
        <v>36</v>
      </c>
      <c r="O105" s="64">
        <f t="shared" si="53"/>
        <v>36</v>
      </c>
      <c r="P105" s="64">
        <f t="shared" si="53"/>
        <v>36</v>
      </c>
      <c r="Q105" s="64">
        <f t="shared" si="53"/>
        <v>36</v>
      </c>
      <c r="R105" s="64">
        <f t="shared" si="53"/>
        <v>36</v>
      </c>
      <c r="S105" s="64">
        <f t="shared" si="53"/>
        <v>36</v>
      </c>
      <c r="T105" s="64">
        <f t="shared" si="53"/>
        <v>36</v>
      </c>
      <c r="U105" s="29">
        <f>SUM(D105:T105)-T105</f>
        <v>576</v>
      </c>
      <c r="V105" s="98" t="s">
        <v>73</v>
      </c>
      <c r="W105" s="98" t="s">
        <v>73</v>
      </c>
      <c r="X105" s="64">
        <f t="shared" si="53"/>
        <v>36</v>
      </c>
      <c r="Y105" s="64">
        <f t="shared" si="53"/>
        <v>36</v>
      </c>
      <c r="Z105" s="64">
        <f t="shared" si="53"/>
        <v>36</v>
      </c>
      <c r="AA105" s="64">
        <f t="shared" si="53"/>
        <v>36</v>
      </c>
      <c r="AB105" s="64">
        <f t="shared" si="53"/>
        <v>36</v>
      </c>
      <c r="AC105" s="64">
        <f t="shared" si="53"/>
        <v>36</v>
      </c>
      <c r="AD105" s="64">
        <f t="shared" si="53"/>
        <v>36</v>
      </c>
      <c r="AE105" s="64">
        <f t="shared" si="53"/>
        <v>36</v>
      </c>
      <c r="AF105" s="64">
        <f t="shared" si="53"/>
        <v>36</v>
      </c>
      <c r="AG105" s="64">
        <f t="shared" si="53"/>
        <v>36</v>
      </c>
      <c r="AH105" s="64">
        <f t="shared" si="53"/>
        <v>36</v>
      </c>
      <c r="AI105" s="64">
        <f t="shared" si="53"/>
        <v>36</v>
      </c>
      <c r="AJ105" s="64">
        <f t="shared" si="53"/>
        <v>36</v>
      </c>
      <c r="AK105" s="64">
        <f t="shared" si="53"/>
        <v>36</v>
      </c>
      <c r="AL105" s="64">
        <f t="shared" si="53"/>
        <v>36</v>
      </c>
      <c r="AM105" s="64">
        <f t="shared" si="53"/>
        <v>36</v>
      </c>
      <c r="AN105" s="64">
        <f t="shared" si="53"/>
        <v>36</v>
      </c>
      <c r="AO105" s="64">
        <f t="shared" si="53"/>
        <v>36</v>
      </c>
      <c r="AP105" s="64">
        <f t="shared" si="53"/>
        <v>36</v>
      </c>
      <c r="AQ105" s="64">
        <f t="shared" si="53"/>
        <v>36</v>
      </c>
      <c r="AR105" s="64">
        <f t="shared" si="53"/>
        <v>36</v>
      </c>
      <c r="AS105" s="64">
        <f t="shared" si="53"/>
        <v>36</v>
      </c>
      <c r="AT105" s="83">
        <f t="shared" si="36"/>
        <v>864</v>
      </c>
      <c r="AU105" s="64">
        <f t="shared" si="53"/>
        <v>36</v>
      </c>
      <c r="AV105" s="64">
        <f t="shared" si="53"/>
        <v>36</v>
      </c>
      <c r="AW105" s="64">
        <f t="shared" si="53"/>
        <v>36</v>
      </c>
      <c r="AX105" s="98" t="s">
        <v>73</v>
      </c>
      <c r="AY105" s="98" t="s">
        <v>73</v>
      </c>
      <c r="AZ105" s="98" t="s">
        <v>73</v>
      </c>
      <c r="BA105" s="98" t="s">
        <v>73</v>
      </c>
      <c r="BB105" s="98" t="s">
        <v>73</v>
      </c>
      <c r="BC105" s="98" t="s">
        <v>73</v>
      </c>
      <c r="BD105" s="98" t="s">
        <v>73</v>
      </c>
      <c r="BE105" s="98" t="s">
        <v>73</v>
      </c>
      <c r="BF105" s="161">
        <f t="shared" si="38"/>
        <v>1512</v>
      </c>
      <c r="BG105" s="64">
        <f t="shared" si="37"/>
        <v>1512</v>
      </c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</row>
    <row r="106" spans="1:135" s="5" customFormat="1" ht="18" customHeight="1" x14ac:dyDescent="0.25">
      <c r="A106" s="121"/>
      <c r="B106" s="121"/>
      <c r="C106" s="121"/>
      <c r="BG106" s="115"/>
    </row>
    <row r="107" spans="1:135" s="5" customFormat="1" ht="18" customHeight="1" x14ac:dyDescent="0.25">
      <c r="A107" s="121"/>
      <c r="B107" s="121"/>
      <c r="C107" s="121"/>
      <c r="BG107" s="115"/>
    </row>
    <row r="108" spans="1:135" s="40" customFormat="1" ht="47.25" customHeight="1" x14ac:dyDescent="0.25">
      <c r="A108" s="146" t="s">
        <v>13</v>
      </c>
      <c r="B108" s="146" t="s">
        <v>14</v>
      </c>
      <c r="C108" s="147" t="s">
        <v>15</v>
      </c>
      <c r="D108" s="143" t="s">
        <v>16</v>
      </c>
      <c r="E108" s="144"/>
      <c r="F108" s="144"/>
      <c r="G108" s="145"/>
      <c r="H108" s="139" t="s">
        <v>17</v>
      </c>
      <c r="I108" s="136" t="s">
        <v>18</v>
      </c>
      <c r="J108" s="137"/>
      <c r="K108" s="138"/>
      <c r="L108" s="139" t="s">
        <v>19</v>
      </c>
      <c r="M108" s="136" t="s">
        <v>20</v>
      </c>
      <c r="N108" s="137"/>
      <c r="O108" s="137"/>
      <c r="P108" s="138"/>
      <c r="Q108" s="143" t="s">
        <v>21</v>
      </c>
      <c r="R108" s="144"/>
      <c r="S108" s="144"/>
      <c r="T108" s="145"/>
      <c r="U108" s="6"/>
      <c r="V108" s="139" t="s">
        <v>22</v>
      </c>
      <c r="W108" s="136" t="s">
        <v>23</v>
      </c>
      <c r="X108" s="137"/>
      <c r="Y108" s="138"/>
      <c r="Z108" s="141" t="s">
        <v>24</v>
      </c>
      <c r="AA108" s="136" t="s">
        <v>25</v>
      </c>
      <c r="AB108" s="137"/>
      <c r="AC108" s="138"/>
      <c r="AD108" s="141" t="s">
        <v>121</v>
      </c>
      <c r="AE108" s="136" t="s">
        <v>26</v>
      </c>
      <c r="AF108" s="137"/>
      <c r="AG108" s="137"/>
      <c r="AH108" s="138"/>
      <c r="AI108" s="139" t="s">
        <v>122</v>
      </c>
      <c r="AJ108" s="136" t="s">
        <v>28</v>
      </c>
      <c r="AK108" s="137"/>
      <c r="AL108" s="138"/>
      <c r="AM108" s="139" t="s">
        <v>123</v>
      </c>
      <c r="AN108" s="136" t="s">
        <v>30</v>
      </c>
      <c r="AO108" s="137"/>
      <c r="AP108" s="137"/>
      <c r="AQ108" s="138"/>
      <c r="AR108" s="136" t="s">
        <v>32</v>
      </c>
      <c r="AS108" s="137"/>
      <c r="AT108" s="137"/>
      <c r="AU108" s="137"/>
      <c r="AV108" s="138"/>
      <c r="AW108" s="139" t="s">
        <v>124</v>
      </c>
      <c r="AX108" s="136" t="s">
        <v>34</v>
      </c>
      <c r="AY108" s="137"/>
      <c r="AZ108" s="138"/>
      <c r="BA108" s="139" t="s">
        <v>125</v>
      </c>
      <c r="BB108" s="136" t="s">
        <v>36</v>
      </c>
      <c r="BC108" s="137"/>
      <c r="BD108" s="137"/>
      <c r="BE108" s="138"/>
      <c r="BF108" s="7"/>
      <c r="BG108" s="133" t="s">
        <v>37</v>
      </c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</row>
    <row r="109" spans="1:135" s="40" customFormat="1" ht="25.5" customHeight="1" x14ac:dyDescent="0.25">
      <c r="A109" s="146"/>
      <c r="B109" s="146"/>
      <c r="C109" s="147"/>
      <c r="D109" s="9">
        <v>1</v>
      </c>
      <c r="E109" s="9">
        <v>8</v>
      </c>
      <c r="F109" s="9">
        <v>15</v>
      </c>
      <c r="G109" s="9">
        <v>22</v>
      </c>
      <c r="H109" s="140"/>
      <c r="I109" s="9">
        <v>6</v>
      </c>
      <c r="J109" s="9">
        <v>13</v>
      </c>
      <c r="K109" s="9">
        <v>20</v>
      </c>
      <c r="L109" s="140"/>
      <c r="M109" s="8" t="s">
        <v>41</v>
      </c>
      <c r="N109" s="9">
        <v>10</v>
      </c>
      <c r="O109" s="9">
        <v>17</v>
      </c>
      <c r="P109" s="9">
        <v>24</v>
      </c>
      <c r="Q109" s="8" t="s">
        <v>38</v>
      </c>
      <c r="R109" s="8" t="s">
        <v>39</v>
      </c>
      <c r="S109" s="8">
        <v>15</v>
      </c>
      <c r="T109" s="8" t="s">
        <v>42</v>
      </c>
      <c r="U109" s="10"/>
      <c r="V109" s="140"/>
      <c r="W109" s="8" t="s">
        <v>43</v>
      </c>
      <c r="X109" s="8" t="s">
        <v>44</v>
      </c>
      <c r="Y109" s="8" t="s">
        <v>45</v>
      </c>
      <c r="Z109" s="142"/>
      <c r="AA109" s="8" t="s">
        <v>46</v>
      </c>
      <c r="AB109" s="8" t="s">
        <v>47</v>
      </c>
      <c r="AC109" s="8" t="s">
        <v>48</v>
      </c>
      <c r="AD109" s="142"/>
      <c r="AE109" s="8" t="s">
        <v>46</v>
      </c>
      <c r="AF109" s="8" t="s">
        <v>47</v>
      </c>
      <c r="AG109" s="8" t="s">
        <v>48</v>
      </c>
      <c r="AH109" s="8" t="s">
        <v>49</v>
      </c>
      <c r="AI109" s="140"/>
      <c r="AJ109" s="8" t="s">
        <v>40</v>
      </c>
      <c r="AK109" s="8" t="s">
        <v>64</v>
      </c>
      <c r="AL109" s="8" t="s">
        <v>65</v>
      </c>
      <c r="AM109" s="140"/>
      <c r="AN109" s="8" t="s">
        <v>126</v>
      </c>
      <c r="AO109" s="8" t="s">
        <v>60</v>
      </c>
      <c r="AP109" s="8" t="s">
        <v>61</v>
      </c>
      <c r="AQ109" s="8" t="s">
        <v>62</v>
      </c>
      <c r="AR109" s="8" t="s">
        <v>38</v>
      </c>
      <c r="AS109" s="8" t="s">
        <v>39</v>
      </c>
      <c r="AT109" s="11"/>
      <c r="AU109" s="8" t="s">
        <v>50</v>
      </c>
      <c r="AV109" s="8" t="s">
        <v>42</v>
      </c>
      <c r="AW109" s="140"/>
      <c r="AX109" s="8" t="s">
        <v>40</v>
      </c>
      <c r="AY109" s="8" t="s">
        <v>64</v>
      </c>
      <c r="AZ109" s="8" t="s">
        <v>65</v>
      </c>
      <c r="BA109" s="140"/>
      <c r="BB109" s="8" t="s">
        <v>41</v>
      </c>
      <c r="BC109" s="8" t="s">
        <v>51</v>
      </c>
      <c r="BD109" s="8" t="s">
        <v>52</v>
      </c>
      <c r="BE109" s="8" t="s">
        <v>53</v>
      </c>
      <c r="BF109" s="77"/>
      <c r="BG109" s="134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</row>
    <row r="110" spans="1:135" s="40" customFormat="1" ht="25.5" customHeight="1" x14ac:dyDescent="0.25">
      <c r="A110" s="146"/>
      <c r="B110" s="146"/>
      <c r="C110" s="147"/>
      <c r="D110" s="78" t="s">
        <v>54</v>
      </c>
      <c r="E110" s="78" t="s">
        <v>55</v>
      </c>
      <c r="F110" s="78" t="s">
        <v>56</v>
      </c>
      <c r="G110" s="78" t="s">
        <v>57</v>
      </c>
      <c r="H110" s="140"/>
      <c r="I110" s="78" t="s">
        <v>44</v>
      </c>
      <c r="J110" s="78" t="s">
        <v>45</v>
      </c>
      <c r="K110" s="78" t="s">
        <v>58</v>
      </c>
      <c r="L110" s="140"/>
      <c r="M110" s="78" t="s">
        <v>47</v>
      </c>
      <c r="N110" s="78" t="s">
        <v>48</v>
      </c>
      <c r="O110" s="78" t="s">
        <v>49</v>
      </c>
      <c r="P110" s="78" t="s">
        <v>59</v>
      </c>
      <c r="Q110" s="78" t="s">
        <v>54</v>
      </c>
      <c r="R110" s="78" t="s">
        <v>55</v>
      </c>
      <c r="S110" s="78" t="s">
        <v>56</v>
      </c>
      <c r="T110" s="78" t="s">
        <v>57</v>
      </c>
      <c r="U110" s="79"/>
      <c r="V110" s="140"/>
      <c r="W110" s="78" t="s">
        <v>60</v>
      </c>
      <c r="X110" s="78" t="s">
        <v>61</v>
      </c>
      <c r="Y110" s="78" t="s">
        <v>62</v>
      </c>
      <c r="Z110" s="142"/>
      <c r="AA110" s="78" t="s">
        <v>39</v>
      </c>
      <c r="AB110" s="78" t="s">
        <v>50</v>
      </c>
      <c r="AC110" s="78" t="s">
        <v>42</v>
      </c>
      <c r="AD110" s="142"/>
      <c r="AE110" s="80" t="s">
        <v>39</v>
      </c>
      <c r="AF110" s="80" t="s">
        <v>50</v>
      </c>
      <c r="AG110" s="78" t="s">
        <v>42</v>
      </c>
      <c r="AH110" s="78" t="s">
        <v>63</v>
      </c>
      <c r="AI110" s="140"/>
      <c r="AJ110" s="78" t="s">
        <v>44</v>
      </c>
      <c r="AK110" s="81" t="s">
        <v>45</v>
      </c>
      <c r="AL110" s="81" t="s">
        <v>58</v>
      </c>
      <c r="AM110" s="140"/>
      <c r="AN110" s="78" t="s">
        <v>51</v>
      </c>
      <c r="AO110" s="81" t="s">
        <v>52</v>
      </c>
      <c r="AP110" s="81" t="s">
        <v>53</v>
      </c>
      <c r="AQ110" s="80" t="s">
        <v>67</v>
      </c>
      <c r="AR110" s="78" t="s">
        <v>54</v>
      </c>
      <c r="AS110" s="81" t="s">
        <v>55</v>
      </c>
      <c r="AT110" s="82"/>
      <c r="AU110" s="78" t="s">
        <v>56</v>
      </c>
      <c r="AV110" s="78" t="s">
        <v>57</v>
      </c>
      <c r="AW110" s="140"/>
      <c r="AX110" s="78" t="s">
        <v>44</v>
      </c>
      <c r="AY110" s="78" t="s">
        <v>45</v>
      </c>
      <c r="AZ110" s="78" t="s">
        <v>58</v>
      </c>
      <c r="BA110" s="140"/>
      <c r="BB110" s="78" t="s">
        <v>47</v>
      </c>
      <c r="BC110" s="78" t="s">
        <v>48</v>
      </c>
      <c r="BD110" s="78" t="s">
        <v>49</v>
      </c>
      <c r="BE110" s="78" t="s">
        <v>67</v>
      </c>
      <c r="BF110" s="7"/>
      <c r="BG110" s="134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</row>
    <row r="111" spans="1:135" s="40" customFormat="1" ht="16.5" customHeight="1" x14ac:dyDescent="0.3">
      <c r="A111" s="146"/>
      <c r="B111" s="146"/>
      <c r="C111" s="147"/>
      <c r="D111" s="157" t="s">
        <v>68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9"/>
      <c r="BF111" s="7"/>
      <c r="BG111" s="134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</row>
    <row r="112" spans="1:135" s="40" customFormat="1" x14ac:dyDescent="0.25">
      <c r="A112" s="146"/>
      <c r="B112" s="146"/>
      <c r="C112" s="147"/>
      <c r="D112" s="16">
        <v>36</v>
      </c>
      <c r="E112" s="16">
        <v>37</v>
      </c>
      <c r="F112" s="16">
        <v>38</v>
      </c>
      <c r="G112" s="16">
        <v>39</v>
      </c>
      <c r="H112" s="17">
        <v>40</v>
      </c>
      <c r="I112" s="17">
        <v>41</v>
      </c>
      <c r="J112" s="17">
        <v>42</v>
      </c>
      <c r="K112" s="16">
        <v>43</v>
      </c>
      <c r="L112" s="17">
        <v>44</v>
      </c>
      <c r="M112" s="17">
        <v>45</v>
      </c>
      <c r="N112" s="16">
        <v>46</v>
      </c>
      <c r="O112" s="16">
        <v>47</v>
      </c>
      <c r="P112" s="17">
        <v>48</v>
      </c>
      <c r="Q112" s="17">
        <v>49</v>
      </c>
      <c r="R112" s="16">
        <v>50</v>
      </c>
      <c r="S112" s="17">
        <v>51</v>
      </c>
      <c r="T112" s="16">
        <v>52</v>
      </c>
      <c r="U112" s="18"/>
      <c r="V112" s="16">
        <v>1</v>
      </c>
      <c r="W112" s="16">
        <v>2</v>
      </c>
      <c r="X112" s="16">
        <v>3</v>
      </c>
      <c r="Y112" s="16">
        <v>4</v>
      </c>
      <c r="Z112" s="16">
        <v>5</v>
      </c>
      <c r="AA112" s="16">
        <v>6</v>
      </c>
      <c r="AB112" s="16">
        <v>7</v>
      </c>
      <c r="AC112" s="16">
        <v>8</v>
      </c>
      <c r="AD112" s="19">
        <v>9</v>
      </c>
      <c r="AE112" s="20">
        <f t="shared" ref="AE112:AS112" si="54">AD112+1</f>
        <v>10</v>
      </c>
      <c r="AF112" s="20">
        <f t="shared" si="54"/>
        <v>11</v>
      </c>
      <c r="AG112" s="16">
        <f t="shared" si="54"/>
        <v>12</v>
      </c>
      <c r="AH112" s="16">
        <f t="shared" si="54"/>
        <v>13</v>
      </c>
      <c r="AI112" s="17">
        <f t="shared" si="54"/>
        <v>14</v>
      </c>
      <c r="AJ112" s="16">
        <f t="shared" si="54"/>
        <v>15</v>
      </c>
      <c r="AK112" s="17">
        <f t="shared" si="54"/>
        <v>16</v>
      </c>
      <c r="AL112" s="17">
        <f t="shared" si="54"/>
        <v>17</v>
      </c>
      <c r="AM112" s="17">
        <f t="shared" si="54"/>
        <v>18</v>
      </c>
      <c r="AN112" s="16">
        <f t="shared" si="54"/>
        <v>19</v>
      </c>
      <c r="AO112" s="17">
        <f t="shared" si="54"/>
        <v>20</v>
      </c>
      <c r="AP112" s="17">
        <f t="shared" si="54"/>
        <v>21</v>
      </c>
      <c r="AQ112" s="16">
        <f t="shared" si="54"/>
        <v>22</v>
      </c>
      <c r="AR112" s="17">
        <f t="shared" si="54"/>
        <v>23</v>
      </c>
      <c r="AS112" s="17">
        <f t="shared" si="54"/>
        <v>24</v>
      </c>
      <c r="AT112" s="21"/>
      <c r="AU112" s="16">
        <f>AS112+1</f>
        <v>25</v>
      </c>
      <c r="AV112" s="16">
        <f t="shared" ref="AV112:BE112" si="55">AU112+1</f>
        <v>26</v>
      </c>
      <c r="AW112" s="16">
        <f t="shared" si="55"/>
        <v>27</v>
      </c>
      <c r="AX112" s="16">
        <f t="shared" si="55"/>
        <v>28</v>
      </c>
      <c r="AY112" s="16">
        <f t="shared" si="55"/>
        <v>29</v>
      </c>
      <c r="AZ112" s="16">
        <f t="shared" si="55"/>
        <v>30</v>
      </c>
      <c r="BA112" s="16">
        <f t="shared" si="55"/>
        <v>31</v>
      </c>
      <c r="BB112" s="16">
        <f t="shared" si="55"/>
        <v>32</v>
      </c>
      <c r="BC112" s="16">
        <f t="shared" si="55"/>
        <v>33</v>
      </c>
      <c r="BD112" s="16">
        <f t="shared" si="55"/>
        <v>34</v>
      </c>
      <c r="BE112" s="16">
        <f t="shared" si="55"/>
        <v>35</v>
      </c>
      <c r="BF112" s="7"/>
      <c r="BG112" s="134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</row>
    <row r="113" spans="1:135" s="40" customFormat="1" ht="18.75" x14ac:dyDescent="0.3">
      <c r="A113" s="146"/>
      <c r="B113" s="146"/>
      <c r="C113" s="147"/>
      <c r="D113" s="157" t="s">
        <v>69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9"/>
      <c r="BF113" s="7"/>
      <c r="BG113" s="134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</row>
    <row r="114" spans="1:135" s="40" customFormat="1" ht="20.25" x14ac:dyDescent="0.3">
      <c r="A114" s="146"/>
      <c r="B114" s="146"/>
      <c r="C114" s="147"/>
      <c r="D114" s="154" t="s">
        <v>167</v>
      </c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6"/>
      <c r="BF114" s="7"/>
      <c r="BG114" s="134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</row>
    <row r="115" spans="1:135" s="40" customFormat="1" ht="15.75" customHeight="1" x14ac:dyDescent="0.25">
      <c r="A115" s="146"/>
      <c r="B115" s="146"/>
      <c r="C115" s="147"/>
      <c r="D115" s="22">
        <v>1</v>
      </c>
      <c r="E115" s="22">
        <v>2</v>
      </c>
      <c r="F115" s="22">
        <v>3</v>
      </c>
      <c r="G115" s="22">
        <v>4</v>
      </c>
      <c r="H115" s="23">
        <v>5</v>
      </c>
      <c r="I115" s="23">
        <v>6</v>
      </c>
      <c r="J115" s="23">
        <v>7</v>
      </c>
      <c r="K115" s="22">
        <v>8</v>
      </c>
      <c r="L115" s="23">
        <v>9</v>
      </c>
      <c r="M115" s="23">
        <v>10</v>
      </c>
      <c r="N115" s="22">
        <v>11</v>
      </c>
      <c r="O115" s="22">
        <v>12</v>
      </c>
      <c r="P115" s="23">
        <v>13</v>
      </c>
      <c r="Q115" s="23">
        <v>14</v>
      </c>
      <c r="R115" s="22">
        <v>15</v>
      </c>
      <c r="S115" s="23">
        <v>16</v>
      </c>
      <c r="T115" s="22">
        <v>17</v>
      </c>
      <c r="U115" s="24"/>
      <c r="V115" s="22">
        <f>T115+1</f>
        <v>18</v>
      </c>
      <c r="W115" s="22">
        <f>V115+1</f>
        <v>19</v>
      </c>
      <c r="X115" s="22">
        <f>W115+1</f>
        <v>20</v>
      </c>
      <c r="Y115" s="22">
        <f>X115+1</f>
        <v>21</v>
      </c>
      <c r="Z115" s="22">
        <v>22</v>
      </c>
      <c r="AA115" s="22">
        <f t="shared" ref="AA115:AS115" si="56">Z115+1</f>
        <v>23</v>
      </c>
      <c r="AB115" s="22">
        <f t="shared" si="56"/>
        <v>24</v>
      </c>
      <c r="AC115" s="22">
        <f t="shared" si="56"/>
        <v>25</v>
      </c>
      <c r="AD115" s="25">
        <f t="shared" si="56"/>
        <v>26</v>
      </c>
      <c r="AE115" s="26">
        <f t="shared" si="56"/>
        <v>27</v>
      </c>
      <c r="AF115" s="26">
        <f t="shared" si="56"/>
        <v>28</v>
      </c>
      <c r="AG115" s="22">
        <f t="shared" si="56"/>
        <v>29</v>
      </c>
      <c r="AH115" s="22">
        <f t="shared" si="56"/>
        <v>30</v>
      </c>
      <c r="AI115" s="23">
        <f t="shared" si="56"/>
        <v>31</v>
      </c>
      <c r="AJ115" s="22">
        <f t="shared" si="56"/>
        <v>32</v>
      </c>
      <c r="AK115" s="23">
        <f t="shared" si="56"/>
        <v>33</v>
      </c>
      <c r="AL115" s="23">
        <f t="shared" si="56"/>
        <v>34</v>
      </c>
      <c r="AM115" s="23">
        <f t="shared" si="56"/>
        <v>35</v>
      </c>
      <c r="AN115" s="22">
        <f t="shared" si="56"/>
        <v>36</v>
      </c>
      <c r="AO115" s="23">
        <f t="shared" si="56"/>
        <v>37</v>
      </c>
      <c r="AP115" s="23">
        <f t="shared" si="56"/>
        <v>38</v>
      </c>
      <c r="AQ115" s="22">
        <f t="shared" si="56"/>
        <v>39</v>
      </c>
      <c r="AR115" s="23">
        <f t="shared" si="56"/>
        <v>40</v>
      </c>
      <c r="AS115" s="23">
        <f t="shared" si="56"/>
        <v>41</v>
      </c>
      <c r="AT115" s="6"/>
      <c r="AU115" s="22">
        <f>AS115+1</f>
        <v>42</v>
      </c>
      <c r="AV115" s="22">
        <f t="shared" ref="AV115:BE115" si="57">AU115+1</f>
        <v>43</v>
      </c>
      <c r="AW115" s="22">
        <f t="shared" si="57"/>
        <v>44</v>
      </c>
      <c r="AX115" s="22">
        <f t="shared" si="57"/>
        <v>45</v>
      </c>
      <c r="AY115" s="22">
        <f t="shared" si="57"/>
        <v>46</v>
      </c>
      <c r="AZ115" s="22">
        <f t="shared" si="57"/>
        <v>47</v>
      </c>
      <c r="BA115" s="22">
        <f t="shared" si="57"/>
        <v>48</v>
      </c>
      <c r="BB115" s="22">
        <f t="shared" si="57"/>
        <v>49</v>
      </c>
      <c r="BC115" s="22">
        <f t="shared" si="57"/>
        <v>50</v>
      </c>
      <c r="BD115" s="22">
        <f t="shared" si="57"/>
        <v>51</v>
      </c>
      <c r="BE115" s="22">
        <f t="shared" si="57"/>
        <v>52</v>
      </c>
      <c r="BF115" s="7"/>
      <c r="BG115" s="135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</row>
    <row r="116" spans="1:135" s="47" customFormat="1" ht="30" customHeight="1" x14ac:dyDescent="0.25">
      <c r="A116" s="27" t="s">
        <v>176</v>
      </c>
      <c r="B116" s="86" t="s">
        <v>177</v>
      </c>
      <c r="C116" s="103"/>
      <c r="D116" s="48">
        <f t="shared" ref="D116:T116" si="58">SUM(D117:D118)</f>
        <v>4</v>
      </c>
      <c r="E116" s="48">
        <f t="shared" si="58"/>
        <v>4</v>
      </c>
      <c r="F116" s="48">
        <f t="shared" si="58"/>
        <v>4</v>
      </c>
      <c r="G116" s="48">
        <f t="shared" si="58"/>
        <v>4</v>
      </c>
      <c r="H116" s="48">
        <f t="shared" si="58"/>
        <v>4</v>
      </c>
      <c r="I116" s="48">
        <f t="shared" si="58"/>
        <v>4</v>
      </c>
      <c r="J116" s="48">
        <f t="shared" si="58"/>
        <v>4</v>
      </c>
      <c r="K116" s="48">
        <f t="shared" si="58"/>
        <v>4</v>
      </c>
      <c r="L116" s="48">
        <f t="shared" si="58"/>
        <v>4</v>
      </c>
      <c r="M116" s="48">
        <f t="shared" si="58"/>
        <v>4</v>
      </c>
      <c r="N116" s="48">
        <f t="shared" si="58"/>
        <v>4</v>
      </c>
      <c r="O116" s="48">
        <f t="shared" si="58"/>
        <v>4</v>
      </c>
      <c r="P116" s="48">
        <f t="shared" si="58"/>
        <v>4</v>
      </c>
      <c r="Q116" s="48">
        <f t="shared" si="58"/>
        <v>4</v>
      </c>
      <c r="R116" s="48">
        <f t="shared" si="58"/>
        <v>4</v>
      </c>
      <c r="S116" s="48">
        <f t="shared" si="58"/>
        <v>4</v>
      </c>
      <c r="T116" s="48">
        <f t="shared" si="58"/>
        <v>4</v>
      </c>
      <c r="U116" s="29">
        <f>SUM(D116:T116)</f>
        <v>68</v>
      </c>
      <c r="V116" s="98" t="s">
        <v>73</v>
      </c>
      <c r="W116" s="98" t="s">
        <v>73</v>
      </c>
      <c r="X116" s="48">
        <f t="shared" ref="X116:AS116" si="59">SUM(X117:X118)</f>
        <v>6</v>
      </c>
      <c r="Y116" s="48">
        <f t="shared" si="59"/>
        <v>6</v>
      </c>
      <c r="Z116" s="48">
        <f t="shared" si="59"/>
        <v>6</v>
      </c>
      <c r="AA116" s="48">
        <f t="shared" si="59"/>
        <v>6</v>
      </c>
      <c r="AB116" s="48">
        <f t="shared" si="59"/>
        <v>6</v>
      </c>
      <c r="AC116" s="48">
        <f t="shared" si="59"/>
        <v>0</v>
      </c>
      <c r="AD116" s="48">
        <f t="shared" si="59"/>
        <v>0</v>
      </c>
      <c r="AE116" s="48">
        <f t="shared" si="59"/>
        <v>0</v>
      </c>
      <c r="AF116" s="48">
        <f t="shared" si="59"/>
        <v>0</v>
      </c>
      <c r="AG116" s="48">
        <f t="shared" si="59"/>
        <v>0</v>
      </c>
      <c r="AH116" s="48">
        <f t="shared" si="59"/>
        <v>0</v>
      </c>
      <c r="AI116" s="48">
        <f t="shared" si="59"/>
        <v>0</v>
      </c>
      <c r="AJ116" s="48">
        <f t="shared" si="59"/>
        <v>0</v>
      </c>
      <c r="AK116" s="48">
        <f t="shared" si="59"/>
        <v>0</v>
      </c>
      <c r="AL116" s="48">
        <f t="shared" si="59"/>
        <v>0</v>
      </c>
      <c r="AM116" s="48">
        <f t="shared" si="59"/>
        <v>0</v>
      </c>
      <c r="AN116" s="48">
        <f t="shared" si="59"/>
        <v>0</v>
      </c>
      <c r="AO116" s="48">
        <f t="shared" si="59"/>
        <v>0</v>
      </c>
      <c r="AP116" s="48">
        <f t="shared" si="59"/>
        <v>0</v>
      </c>
      <c r="AQ116" s="48">
        <f t="shared" si="59"/>
        <v>0</v>
      </c>
      <c r="AR116" s="48">
        <f t="shared" si="59"/>
        <v>0</v>
      </c>
      <c r="AS116" s="48">
        <f t="shared" si="59"/>
        <v>0</v>
      </c>
      <c r="AT116" s="83">
        <f>SUM(X116:AJ116)</f>
        <v>30</v>
      </c>
      <c r="AU116" s="48">
        <f t="shared" ref="AU116:BE116" si="60">SUM(AU117:AU118)</f>
        <v>0</v>
      </c>
      <c r="AV116" s="48">
        <f t="shared" si="60"/>
        <v>0</v>
      </c>
      <c r="AW116" s="48">
        <f t="shared" si="60"/>
        <v>0</v>
      </c>
      <c r="AX116" s="48">
        <f t="shared" si="60"/>
        <v>0</v>
      </c>
      <c r="AY116" s="48">
        <f t="shared" si="60"/>
        <v>0</v>
      </c>
      <c r="AZ116" s="48">
        <f t="shared" si="60"/>
        <v>0</v>
      </c>
      <c r="BA116" s="48">
        <f t="shared" si="60"/>
        <v>0</v>
      </c>
      <c r="BB116" s="48">
        <f t="shared" si="60"/>
        <v>0</v>
      </c>
      <c r="BC116" s="48">
        <f t="shared" si="60"/>
        <v>0</v>
      </c>
      <c r="BD116" s="48">
        <f t="shared" si="60"/>
        <v>0</v>
      </c>
      <c r="BE116" s="48">
        <f t="shared" si="60"/>
        <v>0</v>
      </c>
      <c r="BF116" s="84">
        <f>U116+AK116+AL116+AM116+AN116+AO116+AP116+AQ116+AR116+AS116+AT116+AU116+AV116</f>
        <v>98</v>
      </c>
      <c r="BG116" s="49">
        <f>BF116</f>
        <v>98</v>
      </c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</row>
    <row r="117" spans="1:135" s="40" customFormat="1" ht="31.5" x14ac:dyDescent="0.25">
      <c r="A117" s="55" t="s">
        <v>178</v>
      </c>
      <c r="B117" s="88" t="s">
        <v>129</v>
      </c>
      <c r="C117" s="51" t="s">
        <v>165</v>
      </c>
      <c r="D117" s="43">
        <v>2</v>
      </c>
      <c r="E117" s="43">
        <v>2</v>
      </c>
      <c r="F117" s="43">
        <v>2</v>
      </c>
      <c r="G117" s="43">
        <v>2</v>
      </c>
      <c r="H117" s="43">
        <v>2</v>
      </c>
      <c r="I117" s="43">
        <v>2</v>
      </c>
      <c r="J117" s="43">
        <v>2</v>
      </c>
      <c r="K117" s="43">
        <v>2</v>
      </c>
      <c r="L117" s="43">
        <v>2</v>
      </c>
      <c r="M117" s="43">
        <v>2</v>
      </c>
      <c r="N117" s="43">
        <v>2</v>
      </c>
      <c r="O117" s="43">
        <v>2</v>
      </c>
      <c r="P117" s="43">
        <v>2</v>
      </c>
      <c r="Q117" s="43">
        <v>2</v>
      </c>
      <c r="R117" s="43">
        <v>2</v>
      </c>
      <c r="S117" s="43">
        <v>2</v>
      </c>
      <c r="T117" s="43">
        <v>2</v>
      </c>
      <c r="U117" s="29">
        <f t="shared" ref="U117:U135" si="61">SUM(D117:T117)</f>
        <v>34</v>
      </c>
      <c r="V117" s="98" t="s">
        <v>73</v>
      </c>
      <c r="W117" s="98" t="s">
        <v>73</v>
      </c>
      <c r="X117" s="43">
        <v>4</v>
      </c>
      <c r="Y117" s="43">
        <v>4</v>
      </c>
      <c r="Z117" s="43">
        <v>4</v>
      </c>
      <c r="AA117" s="43">
        <v>4</v>
      </c>
      <c r="AB117" s="41">
        <v>4</v>
      </c>
      <c r="AC117" s="43"/>
      <c r="AD117" s="43"/>
      <c r="AE117" s="43"/>
      <c r="AF117" s="43"/>
      <c r="AG117" s="43"/>
      <c r="AH117" s="43"/>
      <c r="AI117" s="35"/>
      <c r="AJ117" s="35"/>
      <c r="AK117" s="35"/>
      <c r="AL117" s="35"/>
      <c r="AM117" s="36"/>
      <c r="AN117" s="35"/>
      <c r="AO117" s="35"/>
      <c r="AP117" s="35"/>
      <c r="AQ117" s="35"/>
      <c r="AR117" s="36"/>
      <c r="AS117" s="35"/>
      <c r="AT117" s="83">
        <f t="shared" ref="AT117:AT136" si="62">SUM(X117:AJ117)</f>
        <v>20</v>
      </c>
      <c r="AU117" s="35"/>
      <c r="AV117" s="35"/>
      <c r="AW117" s="85"/>
      <c r="AX117" s="35"/>
      <c r="AY117" s="35"/>
      <c r="AZ117" s="35"/>
      <c r="BA117" s="36"/>
      <c r="BB117" s="35"/>
      <c r="BC117" s="35"/>
      <c r="BD117" s="35"/>
      <c r="BE117" s="35"/>
      <c r="BF117" s="84">
        <f t="shared" ref="BF117:BF136" si="63">U117+AK117+AL117+AM117+AN117+AO117+AP117+AQ117+AR117+AS117+AT117+AU117+AV117</f>
        <v>54</v>
      </c>
      <c r="BG117" s="38">
        <f>BF117</f>
        <v>54</v>
      </c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</row>
    <row r="118" spans="1:135" s="40" customFormat="1" ht="26.1" customHeight="1" x14ac:dyDescent="0.25">
      <c r="A118" s="55" t="s">
        <v>179</v>
      </c>
      <c r="B118" s="89" t="s">
        <v>91</v>
      </c>
      <c r="C118" s="87" t="s">
        <v>168</v>
      </c>
      <c r="D118" s="43">
        <v>2</v>
      </c>
      <c r="E118" s="43">
        <v>2</v>
      </c>
      <c r="F118" s="43">
        <v>2</v>
      </c>
      <c r="G118" s="43">
        <v>2</v>
      </c>
      <c r="H118" s="43">
        <v>2</v>
      </c>
      <c r="I118" s="43">
        <v>2</v>
      </c>
      <c r="J118" s="43">
        <v>2</v>
      </c>
      <c r="K118" s="43">
        <v>2</v>
      </c>
      <c r="L118" s="43">
        <v>2</v>
      </c>
      <c r="M118" s="43">
        <v>2</v>
      </c>
      <c r="N118" s="43">
        <v>2</v>
      </c>
      <c r="O118" s="43">
        <v>2</v>
      </c>
      <c r="P118" s="43">
        <v>2</v>
      </c>
      <c r="Q118" s="43">
        <v>2</v>
      </c>
      <c r="R118" s="43">
        <v>2</v>
      </c>
      <c r="S118" s="43">
        <v>2</v>
      </c>
      <c r="T118" s="42">
        <v>2</v>
      </c>
      <c r="U118" s="29">
        <f t="shared" si="61"/>
        <v>34</v>
      </c>
      <c r="V118" s="98" t="s">
        <v>73</v>
      </c>
      <c r="W118" s="98" t="s">
        <v>73</v>
      </c>
      <c r="X118" s="43">
        <v>2</v>
      </c>
      <c r="Y118" s="43">
        <v>2</v>
      </c>
      <c r="Z118" s="43">
        <v>2</v>
      </c>
      <c r="AA118" s="43">
        <v>2</v>
      </c>
      <c r="AB118" s="41">
        <v>2</v>
      </c>
      <c r="AC118" s="43"/>
      <c r="AD118" s="43"/>
      <c r="AE118" s="43"/>
      <c r="AF118" s="43"/>
      <c r="AG118" s="43"/>
      <c r="AH118" s="43"/>
      <c r="AI118" s="35"/>
      <c r="AJ118" s="35"/>
      <c r="AK118" s="35"/>
      <c r="AL118" s="35"/>
      <c r="AM118" s="36"/>
      <c r="AN118" s="35"/>
      <c r="AO118" s="35"/>
      <c r="AP118" s="35"/>
      <c r="AQ118" s="35"/>
      <c r="AR118" s="36"/>
      <c r="AS118" s="35"/>
      <c r="AT118" s="83">
        <f t="shared" si="62"/>
        <v>10</v>
      </c>
      <c r="AU118" s="35"/>
      <c r="AV118" s="35"/>
      <c r="AW118" s="85"/>
      <c r="AX118" s="35"/>
      <c r="AY118" s="35"/>
      <c r="AZ118" s="35"/>
      <c r="BA118" s="36"/>
      <c r="BB118" s="35"/>
      <c r="BC118" s="35"/>
      <c r="BD118" s="35"/>
      <c r="BE118" s="35"/>
      <c r="BF118" s="84">
        <f t="shared" si="63"/>
        <v>44</v>
      </c>
      <c r="BG118" s="38">
        <f>BF118</f>
        <v>44</v>
      </c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</row>
    <row r="119" spans="1:135" s="47" customFormat="1" ht="30" customHeight="1" x14ac:dyDescent="0.25">
      <c r="A119" s="27" t="s">
        <v>104</v>
      </c>
      <c r="B119" s="27" t="s">
        <v>105</v>
      </c>
      <c r="C119" s="99"/>
      <c r="D119" s="48">
        <f>D120+D121</f>
        <v>7</v>
      </c>
      <c r="E119" s="48">
        <f t="shared" ref="E119:BE119" si="64">E120+E121</f>
        <v>7</v>
      </c>
      <c r="F119" s="48">
        <f t="shared" si="64"/>
        <v>7</v>
      </c>
      <c r="G119" s="48">
        <f t="shared" si="64"/>
        <v>7</v>
      </c>
      <c r="H119" s="48">
        <f t="shared" si="64"/>
        <v>7</v>
      </c>
      <c r="I119" s="48">
        <f t="shared" si="64"/>
        <v>7</v>
      </c>
      <c r="J119" s="48">
        <f t="shared" si="64"/>
        <v>7</v>
      </c>
      <c r="K119" s="48">
        <f t="shared" si="64"/>
        <v>7</v>
      </c>
      <c r="L119" s="48">
        <f t="shared" si="64"/>
        <v>7</v>
      </c>
      <c r="M119" s="48">
        <f t="shared" si="64"/>
        <v>7</v>
      </c>
      <c r="N119" s="48">
        <f t="shared" si="64"/>
        <v>7</v>
      </c>
      <c r="O119" s="48">
        <f t="shared" si="64"/>
        <v>7</v>
      </c>
      <c r="P119" s="48">
        <f t="shared" si="64"/>
        <v>7</v>
      </c>
      <c r="Q119" s="48">
        <f t="shared" si="64"/>
        <v>7</v>
      </c>
      <c r="R119" s="48">
        <f t="shared" si="64"/>
        <v>7</v>
      </c>
      <c r="S119" s="48">
        <f t="shared" si="64"/>
        <v>7</v>
      </c>
      <c r="T119" s="48">
        <f t="shared" si="64"/>
        <v>7</v>
      </c>
      <c r="U119" s="29">
        <f t="shared" si="61"/>
        <v>119</v>
      </c>
      <c r="V119" s="98" t="s">
        <v>73</v>
      </c>
      <c r="W119" s="98" t="s">
        <v>73</v>
      </c>
      <c r="X119" s="48">
        <f t="shared" si="64"/>
        <v>0</v>
      </c>
      <c r="Y119" s="48">
        <f t="shared" si="64"/>
        <v>0</v>
      </c>
      <c r="Z119" s="48">
        <f t="shared" si="64"/>
        <v>0</v>
      </c>
      <c r="AA119" s="48">
        <f t="shared" si="64"/>
        <v>0</v>
      </c>
      <c r="AB119" s="48">
        <f t="shared" si="64"/>
        <v>0</v>
      </c>
      <c r="AC119" s="48">
        <f t="shared" si="64"/>
        <v>0</v>
      </c>
      <c r="AD119" s="48">
        <f t="shared" si="64"/>
        <v>0</v>
      </c>
      <c r="AE119" s="48">
        <f t="shared" si="64"/>
        <v>0</v>
      </c>
      <c r="AF119" s="48">
        <f t="shared" si="64"/>
        <v>0</v>
      </c>
      <c r="AG119" s="48">
        <f t="shared" si="64"/>
        <v>0</v>
      </c>
      <c r="AH119" s="48">
        <f t="shared" si="64"/>
        <v>0</v>
      </c>
      <c r="AI119" s="48">
        <f t="shared" si="64"/>
        <v>0</v>
      </c>
      <c r="AJ119" s="48">
        <f t="shared" si="64"/>
        <v>0</v>
      </c>
      <c r="AK119" s="48">
        <f t="shared" si="64"/>
        <v>0</v>
      </c>
      <c r="AL119" s="48">
        <f t="shared" si="64"/>
        <v>0</v>
      </c>
      <c r="AM119" s="48">
        <f t="shared" si="64"/>
        <v>0</v>
      </c>
      <c r="AN119" s="48">
        <f t="shared" si="64"/>
        <v>0</v>
      </c>
      <c r="AO119" s="48">
        <f t="shared" si="64"/>
        <v>0</v>
      </c>
      <c r="AP119" s="48">
        <f t="shared" si="64"/>
        <v>0</v>
      </c>
      <c r="AQ119" s="48">
        <f t="shared" si="64"/>
        <v>0</v>
      </c>
      <c r="AR119" s="48">
        <f t="shared" si="64"/>
        <v>0</v>
      </c>
      <c r="AS119" s="48">
        <f t="shared" si="64"/>
        <v>0</v>
      </c>
      <c r="AT119" s="83">
        <f t="shared" si="62"/>
        <v>0</v>
      </c>
      <c r="AU119" s="48">
        <f t="shared" si="64"/>
        <v>0</v>
      </c>
      <c r="AV119" s="48">
        <f t="shared" si="64"/>
        <v>0</v>
      </c>
      <c r="AW119" s="48">
        <f t="shared" si="64"/>
        <v>0</v>
      </c>
      <c r="AX119" s="48">
        <f t="shared" si="64"/>
        <v>0</v>
      </c>
      <c r="AY119" s="48">
        <f t="shared" si="64"/>
        <v>0</v>
      </c>
      <c r="AZ119" s="48">
        <f t="shared" si="64"/>
        <v>0</v>
      </c>
      <c r="BA119" s="48">
        <f t="shared" si="64"/>
        <v>0</v>
      </c>
      <c r="BB119" s="48">
        <f t="shared" si="64"/>
        <v>0</v>
      </c>
      <c r="BC119" s="48">
        <f t="shared" si="64"/>
        <v>0</v>
      </c>
      <c r="BD119" s="48">
        <f t="shared" si="64"/>
        <v>0</v>
      </c>
      <c r="BE119" s="48">
        <f t="shared" si="64"/>
        <v>0</v>
      </c>
      <c r="BF119" s="84">
        <f t="shared" si="63"/>
        <v>119</v>
      </c>
      <c r="BG119" s="49">
        <f t="shared" ref="BG119:BG136" si="65">BF119</f>
        <v>119</v>
      </c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</row>
    <row r="120" spans="1:135" s="40" customFormat="1" ht="26.1" customHeight="1" x14ac:dyDescent="0.25">
      <c r="A120" s="55" t="s">
        <v>158</v>
      </c>
      <c r="B120" s="88" t="s">
        <v>219</v>
      </c>
      <c r="C120" s="51" t="s">
        <v>128</v>
      </c>
      <c r="D120" s="43">
        <v>4</v>
      </c>
      <c r="E120" s="43">
        <v>4</v>
      </c>
      <c r="F120" s="43">
        <v>4</v>
      </c>
      <c r="G120" s="43">
        <v>4</v>
      </c>
      <c r="H120" s="43">
        <v>4</v>
      </c>
      <c r="I120" s="43">
        <v>4</v>
      </c>
      <c r="J120" s="43">
        <v>4</v>
      </c>
      <c r="K120" s="43">
        <v>4</v>
      </c>
      <c r="L120" s="43">
        <v>4</v>
      </c>
      <c r="M120" s="43">
        <v>4</v>
      </c>
      <c r="N120" s="43">
        <v>4</v>
      </c>
      <c r="O120" s="43">
        <v>4</v>
      </c>
      <c r="P120" s="43">
        <v>4</v>
      </c>
      <c r="Q120" s="43">
        <v>4</v>
      </c>
      <c r="R120" s="43">
        <v>4</v>
      </c>
      <c r="S120" s="43">
        <v>4</v>
      </c>
      <c r="T120" s="41">
        <v>4</v>
      </c>
      <c r="U120" s="29">
        <f t="shared" si="61"/>
        <v>68</v>
      </c>
      <c r="V120" s="98" t="s">
        <v>73</v>
      </c>
      <c r="W120" s="98" t="s">
        <v>73</v>
      </c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5"/>
      <c r="AK120" s="35"/>
      <c r="AL120" s="35"/>
      <c r="AM120" s="36"/>
      <c r="AN120" s="35"/>
      <c r="AO120" s="35"/>
      <c r="AP120" s="35"/>
      <c r="AQ120" s="35"/>
      <c r="AR120" s="36"/>
      <c r="AS120" s="35"/>
      <c r="AT120" s="83">
        <f t="shared" si="62"/>
        <v>0</v>
      </c>
      <c r="AU120" s="35"/>
      <c r="AV120" s="35"/>
      <c r="AW120" s="85"/>
      <c r="AX120" s="35"/>
      <c r="AY120" s="35"/>
      <c r="AZ120" s="35"/>
      <c r="BA120" s="36"/>
      <c r="BB120" s="35"/>
      <c r="BC120" s="35"/>
      <c r="BD120" s="35"/>
      <c r="BE120" s="35"/>
      <c r="BF120" s="84">
        <f t="shared" si="63"/>
        <v>68</v>
      </c>
      <c r="BG120" s="38">
        <f t="shared" si="65"/>
        <v>68</v>
      </c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</row>
    <row r="121" spans="1:135" s="40" customFormat="1" ht="31.5" x14ac:dyDescent="0.25">
      <c r="A121" s="55" t="s">
        <v>169</v>
      </c>
      <c r="B121" s="88" t="s">
        <v>175</v>
      </c>
      <c r="C121" s="87" t="s">
        <v>128</v>
      </c>
      <c r="D121" s="43">
        <v>3</v>
      </c>
      <c r="E121" s="43">
        <v>3</v>
      </c>
      <c r="F121" s="43">
        <v>3</v>
      </c>
      <c r="G121" s="43">
        <v>3</v>
      </c>
      <c r="H121" s="43">
        <v>3</v>
      </c>
      <c r="I121" s="43">
        <v>3</v>
      </c>
      <c r="J121" s="43">
        <v>3</v>
      </c>
      <c r="K121" s="43">
        <v>3</v>
      </c>
      <c r="L121" s="43">
        <v>3</v>
      </c>
      <c r="M121" s="43">
        <v>3</v>
      </c>
      <c r="N121" s="43">
        <v>3</v>
      </c>
      <c r="O121" s="43">
        <v>3</v>
      </c>
      <c r="P121" s="43">
        <v>3</v>
      </c>
      <c r="Q121" s="43">
        <v>3</v>
      </c>
      <c r="R121" s="43">
        <v>3</v>
      </c>
      <c r="S121" s="43">
        <v>3</v>
      </c>
      <c r="T121" s="41">
        <v>3</v>
      </c>
      <c r="U121" s="29">
        <f t="shared" si="61"/>
        <v>51</v>
      </c>
      <c r="V121" s="98" t="s">
        <v>73</v>
      </c>
      <c r="W121" s="98" t="s">
        <v>73</v>
      </c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5"/>
      <c r="AK121" s="35"/>
      <c r="AL121" s="35"/>
      <c r="AM121" s="36"/>
      <c r="AN121" s="35"/>
      <c r="AO121" s="35"/>
      <c r="AP121" s="35"/>
      <c r="AQ121" s="35"/>
      <c r="AR121" s="36"/>
      <c r="AS121" s="35"/>
      <c r="AT121" s="83">
        <f t="shared" si="62"/>
        <v>0</v>
      </c>
      <c r="AU121" s="35"/>
      <c r="AV121" s="35"/>
      <c r="AW121" s="85"/>
      <c r="AX121" s="35"/>
      <c r="AY121" s="35"/>
      <c r="AZ121" s="35"/>
      <c r="BA121" s="36"/>
      <c r="BB121" s="35"/>
      <c r="BC121" s="35"/>
      <c r="BD121" s="35"/>
      <c r="BE121" s="35"/>
      <c r="BF121" s="84">
        <f t="shared" si="63"/>
        <v>51</v>
      </c>
      <c r="BG121" s="38">
        <f t="shared" si="65"/>
        <v>51</v>
      </c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</row>
    <row r="122" spans="1:135" s="47" customFormat="1" ht="21.95" customHeight="1" x14ac:dyDescent="0.25">
      <c r="A122" s="52" t="s">
        <v>109</v>
      </c>
      <c r="B122" s="52" t="s">
        <v>110</v>
      </c>
      <c r="C122" s="99"/>
      <c r="D122" s="48">
        <f t="shared" ref="D122:L122" si="66">D123</f>
        <v>25</v>
      </c>
      <c r="E122" s="48">
        <f t="shared" si="66"/>
        <v>25</v>
      </c>
      <c r="F122" s="48">
        <f t="shared" si="66"/>
        <v>25</v>
      </c>
      <c r="G122" s="48">
        <f t="shared" si="66"/>
        <v>25</v>
      </c>
      <c r="H122" s="48">
        <f t="shared" si="66"/>
        <v>25</v>
      </c>
      <c r="I122" s="48">
        <f t="shared" si="66"/>
        <v>25</v>
      </c>
      <c r="J122" s="48">
        <f t="shared" si="66"/>
        <v>25</v>
      </c>
      <c r="K122" s="48">
        <f t="shared" si="66"/>
        <v>25</v>
      </c>
      <c r="L122" s="48">
        <f t="shared" si="66"/>
        <v>25</v>
      </c>
      <c r="M122" s="48">
        <f>M123</f>
        <v>25</v>
      </c>
      <c r="N122" s="48">
        <f t="shared" ref="N122:BE122" si="67">N123</f>
        <v>25</v>
      </c>
      <c r="O122" s="48">
        <f t="shared" si="67"/>
        <v>25</v>
      </c>
      <c r="P122" s="48">
        <f t="shared" si="67"/>
        <v>25</v>
      </c>
      <c r="Q122" s="48">
        <f t="shared" si="67"/>
        <v>25</v>
      </c>
      <c r="R122" s="48">
        <f t="shared" si="67"/>
        <v>25</v>
      </c>
      <c r="S122" s="48">
        <f t="shared" si="67"/>
        <v>25</v>
      </c>
      <c r="T122" s="48">
        <f t="shared" si="67"/>
        <v>25</v>
      </c>
      <c r="U122" s="29">
        <f t="shared" si="61"/>
        <v>425</v>
      </c>
      <c r="V122" s="98" t="s">
        <v>73</v>
      </c>
      <c r="W122" s="98" t="s">
        <v>73</v>
      </c>
      <c r="X122" s="48">
        <f t="shared" si="67"/>
        <v>30</v>
      </c>
      <c r="Y122" s="48">
        <f t="shared" si="67"/>
        <v>30</v>
      </c>
      <c r="Z122" s="48">
        <f t="shared" si="67"/>
        <v>30</v>
      </c>
      <c r="AA122" s="48">
        <f t="shared" si="67"/>
        <v>30</v>
      </c>
      <c r="AB122" s="48">
        <f t="shared" si="67"/>
        <v>30</v>
      </c>
      <c r="AC122" s="48">
        <f t="shared" si="67"/>
        <v>36</v>
      </c>
      <c r="AD122" s="48">
        <f t="shared" si="67"/>
        <v>36</v>
      </c>
      <c r="AE122" s="48">
        <f t="shared" si="67"/>
        <v>36</v>
      </c>
      <c r="AF122" s="48">
        <f t="shared" si="67"/>
        <v>36</v>
      </c>
      <c r="AG122" s="48">
        <f t="shared" si="67"/>
        <v>36</v>
      </c>
      <c r="AH122" s="48">
        <f t="shared" si="67"/>
        <v>36</v>
      </c>
      <c r="AI122" s="48">
        <f t="shared" si="67"/>
        <v>36</v>
      </c>
      <c r="AJ122" s="48">
        <f t="shared" si="67"/>
        <v>36</v>
      </c>
      <c r="AK122" s="48">
        <f t="shared" si="67"/>
        <v>36</v>
      </c>
      <c r="AL122" s="48">
        <f t="shared" si="67"/>
        <v>0</v>
      </c>
      <c r="AM122" s="48">
        <f t="shared" si="67"/>
        <v>0</v>
      </c>
      <c r="AN122" s="48">
        <f t="shared" si="67"/>
        <v>0</v>
      </c>
      <c r="AO122" s="48">
        <f t="shared" si="67"/>
        <v>0</v>
      </c>
      <c r="AP122" s="48">
        <f t="shared" si="67"/>
        <v>0</v>
      </c>
      <c r="AQ122" s="48">
        <f t="shared" si="67"/>
        <v>0</v>
      </c>
      <c r="AR122" s="48">
        <f t="shared" si="67"/>
        <v>0</v>
      </c>
      <c r="AS122" s="48">
        <f t="shared" si="67"/>
        <v>0</v>
      </c>
      <c r="AT122" s="83">
        <f t="shared" si="62"/>
        <v>438</v>
      </c>
      <c r="AU122" s="48">
        <f t="shared" si="67"/>
        <v>0</v>
      </c>
      <c r="AV122" s="48">
        <f t="shared" si="67"/>
        <v>0</v>
      </c>
      <c r="AW122" s="48">
        <f t="shared" si="67"/>
        <v>0</v>
      </c>
      <c r="AX122" s="48">
        <f t="shared" si="67"/>
        <v>0</v>
      </c>
      <c r="AY122" s="48">
        <f t="shared" si="67"/>
        <v>0</v>
      </c>
      <c r="AZ122" s="48">
        <f t="shared" si="67"/>
        <v>0</v>
      </c>
      <c r="BA122" s="48">
        <f t="shared" si="67"/>
        <v>0</v>
      </c>
      <c r="BB122" s="48">
        <f t="shared" si="67"/>
        <v>0</v>
      </c>
      <c r="BC122" s="48">
        <f t="shared" si="67"/>
        <v>0</v>
      </c>
      <c r="BD122" s="48">
        <f t="shared" si="67"/>
        <v>0</v>
      </c>
      <c r="BE122" s="48">
        <f t="shared" si="67"/>
        <v>0</v>
      </c>
      <c r="BF122" s="84">
        <f t="shared" si="63"/>
        <v>899</v>
      </c>
      <c r="BG122" s="49">
        <f t="shared" si="65"/>
        <v>899</v>
      </c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</row>
    <row r="123" spans="1:135" s="40" customFormat="1" ht="31.5" x14ac:dyDescent="0.25">
      <c r="A123" s="93" t="s">
        <v>140</v>
      </c>
      <c r="B123" s="94" t="s">
        <v>215</v>
      </c>
      <c r="C123" s="101"/>
      <c r="D123" s="53">
        <f t="shared" ref="D123:T123" si="68">SUM(D124:D129)</f>
        <v>25</v>
      </c>
      <c r="E123" s="53">
        <f t="shared" si="68"/>
        <v>25</v>
      </c>
      <c r="F123" s="53">
        <f t="shared" si="68"/>
        <v>25</v>
      </c>
      <c r="G123" s="53">
        <f t="shared" si="68"/>
        <v>25</v>
      </c>
      <c r="H123" s="53">
        <f t="shared" si="68"/>
        <v>25</v>
      </c>
      <c r="I123" s="53">
        <f t="shared" si="68"/>
        <v>25</v>
      </c>
      <c r="J123" s="53">
        <f t="shared" si="68"/>
        <v>25</v>
      </c>
      <c r="K123" s="53">
        <f t="shared" si="68"/>
        <v>25</v>
      </c>
      <c r="L123" s="53">
        <f t="shared" si="68"/>
        <v>25</v>
      </c>
      <c r="M123" s="53">
        <f t="shared" si="68"/>
        <v>25</v>
      </c>
      <c r="N123" s="53">
        <f t="shared" si="68"/>
        <v>25</v>
      </c>
      <c r="O123" s="53">
        <f t="shared" si="68"/>
        <v>25</v>
      </c>
      <c r="P123" s="53">
        <f t="shared" si="68"/>
        <v>25</v>
      </c>
      <c r="Q123" s="53">
        <f t="shared" si="68"/>
        <v>25</v>
      </c>
      <c r="R123" s="53">
        <f t="shared" si="68"/>
        <v>25</v>
      </c>
      <c r="S123" s="53">
        <f t="shared" si="68"/>
        <v>25</v>
      </c>
      <c r="T123" s="53">
        <f t="shared" si="68"/>
        <v>25</v>
      </c>
      <c r="U123" s="29">
        <f t="shared" si="61"/>
        <v>425</v>
      </c>
      <c r="V123" s="98" t="s">
        <v>73</v>
      </c>
      <c r="W123" s="98" t="s">
        <v>73</v>
      </c>
      <c r="X123" s="53">
        <f t="shared" ref="X123:AS123" si="69">SUM(X124:X129)</f>
        <v>30</v>
      </c>
      <c r="Y123" s="53">
        <f t="shared" si="69"/>
        <v>30</v>
      </c>
      <c r="Z123" s="53">
        <f t="shared" si="69"/>
        <v>30</v>
      </c>
      <c r="AA123" s="53">
        <f t="shared" si="69"/>
        <v>30</v>
      </c>
      <c r="AB123" s="53">
        <f t="shared" si="69"/>
        <v>30</v>
      </c>
      <c r="AC123" s="53">
        <f t="shared" si="69"/>
        <v>36</v>
      </c>
      <c r="AD123" s="53">
        <f t="shared" si="69"/>
        <v>36</v>
      </c>
      <c r="AE123" s="53">
        <f t="shared" si="69"/>
        <v>36</v>
      </c>
      <c r="AF123" s="53">
        <f t="shared" si="69"/>
        <v>36</v>
      </c>
      <c r="AG123" s="53">
        <f t="shared" si="69"/>
        <v>36</v>
      </c>
      <c r="AH123" s="53">
        <f t="shared" si="69"/>
        <v>36</v>
      </c>
      <c r="AI123" s="53">
        <f t="shared" si="69"/>
        <v>36</v>
      </c>
      <c r="AJ123" s="53">
        <f t="shared" si="69"/>
        <v>36</v>
      </c>
      <c r="AK123" s="53">
        <f t="shared" si="69"/>
        <v>36</v>
      </c>
      <c r="AL123" s="53">
        <f t="shared" si="69"/>
        <v>0</v>
      </c>
      <c r="AM123" s="53">
        <f t="shared" si="69"/>
        <v>0</v>
      </c>
      <c r="AN123" s="53">
        <f t="shared" si="69"/>
        <v>0</v>
      </c>
      <c r="AO123" s="53">
        <f t="shared" si="69"/>
        <v>0</v>
      </c>
      <c r="AP123" s="53">
        <f t="shared" si="69"/>
        <v>0</v>
      </c>
      <c r="AQ123" s="53">
        <f t="shared" si="69"/>
        <v>0</v>
      </c>
      <c r="AR123" s="53">
        <f t="shared" si="69"/>
        <v>0</v>
      </c>
      <c r="AS123" s="53">
        <f t="shared" si="69"/>
        <v>0</v>
      </c>
      <c r="AT123" s="83">
        <f t="shared" si="62"/>
        <v>438</v>
      </c>
      <c r="AU123" s="53">
        <f t="shared" ref="AU123:BE123" si="70">SUM(AU124:AU129)</f>
        <v>0</v>
      </c>
      <c r="AV123" s="53">
        <f t="shared" si="70"/>
        <v>0</v>
      </c>
      <c r="AW123" s="53">
        <f t="shared" si="70"/>
        <v>0</v>
      </c>
      <c r="AX123" s="53">
        <f t="shared" si="70"/>
        <v>0</v>
      </c>
      <c r="AY123" s="53">
        <f t="shared" si="70"/>
        <v>0</v>
      </c>
      <c r="AZ123" s="53">
        <f t="shared" si="70"/>
        <v>0</v>
      </c>
      <c r="BA123" s="53">
        <f t="shared" si="70"/>
        <v>0</v>
      </c>
      <c r="BB123" s="53">
        <f t="shared" si="70"/>
        <v>0</v>
      </c>
      <c r="BC123" s="53">
        <f t="shared" si="70"/>
        <v>0</v>
      </c>
      <c r="BD123" s="53">
        <f t="shared" si="70"/>
        <v>0</v>
      </c>
      <c r="BE123" s="53">
        <f t="shared" si="70"/>
        <v>0</v>
      </c>
      <c r="BF123" s="84">
        <f t="shared" si="63"/>
        <v>899</v>
      </c>
      <c r="BG123" s="54">
        <f t="shared" si="65"/>
        <v>899</v>
      </c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</row>
    <row r="124" spans="1:135" s="40" customFormat="1" ht="26.1" customHeight="1" x14ac:dyDescent="0.25">
      <c r="A124" s="112" t="s">
        <v>196</v>
      </c>
      <c r="B124" s="55" t="s">
        <v>220</v>
      </c>
      <c r="C124" s="51" t="s">
        <v>128</v>
      </c>
      <c r="D124" s="43">
        <v>8</v>
      </c>
      <c r="E124" s="43">
        <v>8</v>
      </c>
      <c r="F124" s="43">
        <v>8</v>
      </c>
      <c r="G124" s="43">
        <v>8</v>
      </c>
      <c r="H124" s="43">
        <v>8</v>
      </c>
      <c r="I124" s="43">
        <v>8</v>
      </c>
      <c r="J124" s="43">
        <v>8</v>
      </c>
      <c r="K124" s="43">
        <v>8</v>
      </c>
      <c r="L124" s="43">
        <v>8</v>
      </c>
      <c r="M124" s="43">
        <v>8</v>
      </c>
      <c r="N124" s="43">
        <v>8</v>
      </c>
      <c r="O124" s="43">
        <v>8</v>
      </c>
      <c r="P124" s="43">
        <v>8</v>
      </c>
      <c r="Q124" s="43">
        <v>8</v>
      </c>
      <c r="R124" s="43">
        <v>8</v>
      </c>
      <c r="S124" s="43">
        <v>8</v>
      </c>
      <c r="T124" s="41">
        <v>9</v>
      </c>
      <c r="U124" s="29">
        <f t="shared" si="61"/>
        <v>137</v>
      </c>
      <c r="V124" s="98" t="s">
        <v>73</v>
      </c>
      <c r="W124" s="98" t="s">
        <v>73</v>
      </c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36"/>
      <c r="AJ124" s="35"/>
      <c r="AK124" s="35"/>
      <c r="AL124" s="35"/>
      <c r="AM124" s="36"/>
      <c r="AN124" s="35"/>
      <c r="AO124" s="35"/>
      <c r="AP124" s="35"/>
      <c r="AQ124" s="35"/>
      <c r="AR124" s="36"/>
      <c r="AS124" s="35"/>
      <c r="AT124" s="83">
        <f t="shared" si="62"/>
        <v>0</v>
      </c>
      <c r="AU124" s="35"/>
      <c r="AV124" s="35"/>
      <c r="AW124" s="85"/>
      <c r="AX124" s="35"/>
      <c r="AY124" s="35"/>
      <c r="AZ124" s="35"/>
      <c r="BA124" s="36"/>
      <c r="BB124" s="35"/>
      <c r="BC124" s="35"/>
      <c r="BD124" s="35"/>
      <c r="BE124" s="35"/>
      <c r="BF124" s="84">
        <f t="shared" si="63"/>
        <v>137</v>
      </c>
      <c r="BG124" s="38">
        <f t="shared" si="65"/>
        <v>137</v>
      </c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</row>
    <row r="125" spans="1:135" s="40" customFormat="1" ht="31.5" x14ac:dyDescent="0.25">
      <c r="A125" s="112" t="s">
        <v>221</v>
      </c>
      <c r="B125" s="55" t="s">
        <v>222</v>
      </c>
      <c r="C125" s="162" t="s">
        <v>76</v>
      </c>
      <c r="D125" s="43">
        <v>9</v>
      </c>
      <c r="E125" s="43">
        <v>9</v>
      </c>
      <c r="F125" s="43">
        <v>9</v>
      </c>
      <c r="G125" s="43">
        <v>9</v>
      </c>
      <c r="H125" s="43">
        <v>9</v>
      </c>
      <c r="I125" s="43">
        <v>9</v>
      </c>
      <c r="J125" s="43">
        <v>9</v>
      </c>
      <c r="K125" s="43">
        <v>9</v>
      </c>
      <c r="L125" s="43">
        <v>9</v>
      </c>
      <c r="M125" s="43">
        <v>9</v>
      </c>
      <c r="N125" s="43">
        <v>9</v>
      </c>
      <c r="O125" s="43">
        <v>9</v>
      </c>
      <c r="P125" s="43">
        <v>9</v>
      </c>
      <c r="Q125" s="43">
        <v>9</v>
      </c>
      <c r="R125" s="43">
        <v>9</v>
      </c>
      <c r="S125" s="43">
        <v>4</v>
      </c>
      <c r="T125" s="43">
        <v>5</v>
      </c>
      <c r="U125" s="29">
        <f t="shared" si="61"/>
        <v>144</v>
      </c>
      <c r="V125" s="98" t="s">
        <v>73</v>
      </c>
      <c r="W125" s="98" t="s">
        <v>73</v>
      </c>
      <c r="X125" s="43">
        <v>17</v>
      </c>
      <c r="Y125" s="43">
        <v>17</v>
      </c>
      <c r="Z125" s="43">
        <v>17</v>
      </c>
      <c r="AA125" s="43">
        <v>17</v>
      </c>
      <c r="AB125" s="43">
        <v>18</v>
      </c>
      <c r="AC125" s="43"/>
      <c r="AD125" s="43"/>
      <c r="AE125" s="43"/>
      <c r="AF125" s="43"/>
      <c r="AG125" s="43"/>
      <c r="AH125" s="43"/>
      <c r="AI125" s="36"/>
      <c r="AJ125" s="35"/>
      <c r="AK125" s="37">
        <v>18</v>
      </c>
      <c r="AL125" s="35"/>
      <c r="AM125" s="36"/>
      <c r="AN125" s="35"/>
      <c r="AO125" s="35"/>
      <c r="AP125" s="35"/>
      <c r="AQ125" s="35"/>
      <c r="AR125" s="36"/>
      <c r="AS125" s="35"/>
      <c r="AT125" s="83">
        <f t="shared" si="62"/>
        <v>86</v>
      </c>
      <c r="AU125" s="35"/>
      <c r="AV125" s="35"/>
      <c r="AW125" s="85"/>
      <c r="AX125" s="35"/>
      <c r="AY125" s="35"/>
      <c r="AZ125" s="35"/>
      <c r="BA125" s="36"/>
      <c r="BB125" s="35"/>
      <c r="BC125" s="35"/>
      <c r="BD125" s="35"/>
      <c r="BE125" s="35"/>
      <c r="BF125" s="84">
        <f t="shared" si="63"/>
        <v>248</v>
      </c>
      <c r="BG125" s="38">
        <f t="shared" si="65"/>
        <v>248</v>
      </c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</row>
    <row r="126" spans="1:135" s="40" customFormat="1" ht="26.1" customHeight="1" x14ac:dyDescent="0.25">
      <c r="A126" s="112" t="s">
        <v>223</v>
      </c>
      <c r="B126" s="55" t="s">
        <v>224</v>
      </c>
      <c r="C126" s="162" t="s">
        <v>79</v>
      </c>
      <c r="D126" s="43">
        <v>8</v>
      </c>
      <c r="E126" s="43">
        <v>8</v>
      </c>
      <c r="F126" s="43">
        <v>8</v>
      </c>
      <c r="G126" s="43">
        <v>8</v>
      </c>
      <c r="H126" s="43">
        <v>8</v>
      </c>
      <c r="I126" s="43">
        <v>8</v>
      </c>
      <c r="J126" s="43">
        <v>8</v>
      </c>
      <c r="K126" s="43">
        <v>8</v>
      </c>
      <c r="L126" s="43">
        <v>8</v>
      </c>
      <c r="M126" s="43">
        <v>8</v>
      </c>
      <c r="N126" s="43">
        <v>8</v>
      </c>
      <c r="O126" s="43">
        <v>8</v>
      </c>
      <c r="P126" s="43">
        <v>8</v>
      </c>
      <c r="Q126" s="43">
        <v>8</v>
      </c>
      <c r="R126" s="43">
        <v>8</v>
      </c>
      <c r="S126" s="43">
        <v>13</v>
      </c>
      <c r="T126" s="43">
        <v>11</v>
      </c>
      <c r="U126" s="29">
        <f t="shared" si="61"/>
        <v>144</v>
      </c>
      <c r="V126" s="98" t="s">
        <v>73</v>
      </c>
      <c r="W126" s="98" t="s">
        <v>73</v>
      </c>
      <c r="X126" s="43">
        <v>13</v>
      </c>
      <c r="Y126" s="43">
        <v>13</v>
      </c>
      <c r="Z126" s="43">
        <v>13</v>
      </c>
      <c r="AA126" s="43">
        <v>13</v>
      </c>
      <c r="AB126" s="41">
        <v>12</v>
      </c>
      <c r="AC126" s="43"/>
      <c r="AD126" s="43"/>
      <c r="AE126" s="43"/>
      <c r="AF126" s="43"/>
      <c r="AG126" s="43"/>
      <c r="AH126" s="43"/>
      <c r="AI126" s="36"/>
      <c r="AJ126" s="35"/>
      <c r="AK126" s="35"/>
      <c r="AL126" s="35"/>
      <c r="AM126" s="36"/>
      <c r="AN126" s="35"/>
      <c r="AO126" s="35"/>
      <c r="AP126" s="35"/>
      <c r="AQ126" s="35"/>
      <c r="AR126" s="36"/>
      <c r="AS126" s="35"/>
      <c r="AT126" s="83">
        <f t="shared" si="62"/>
        <v>64</v>
      </c>
      <c r="AU126" s="35"/>
      <c r="AV126" s="35"/>
      <c r="AW126" s="85"/>
      <c r="AX126" s="35"/>
      <c r="AY126" s="35"/>
      <c r="AZ126" s="35"/>
      <c r="BA126" s="36"/>
      <c r="BB126" s="35"/>
      <c r="BC126" s="35"/>
      <c r="BD126" s="35"/>
      <c r="BE126" s="35"/>
      <c r="BF126" s="84">
        <f t="shared" si="63"/>
        <v>208</v>
      </c>
      <c r="BG126" s="38">
        <f t="shared" si="65"/>
        <v>208</v>
      </c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</row>
    <row r="127" spans="1:135" s="40" customFormat="1" ht="26.1" customHeight="1" x14ac:dyDescent="0.25">
      <c r="A127" s="56" t="s">
        <v>142</v>
      </c>
      <c r="B127" s="57" t="s">
        <v>114</v>
      </c>
      <c r="C127" s="113" t="s">
        <v>128</v>
      </c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29">
        <f t="shared" si="61"/>
        <v>0</v>
      </c>
      <c r="V127" s="98" t="s">
        <v>73</v>
      </c>
      <c r="W127" s="98" t="s">
        <v>73</v>
      </c>
      <c r="X127" s="58"/>
      <c r="Y127" s="58"/>
      <c r="Z127" s="58"/>
      <c r="AA127" s="58"/>
      <c r="AB127" s="58"/>
      <c r="AC127" s="58">
        <v>36</v>
      </c>
      <c r="AD127" s="58">
        <v>36</v>
      </c>
      <c r="AE127" s="58">
        <v>36</v>
      </c>
      <c r="AF127" s="41">
        <v>36</v>
      </c>
      <c r="AG127" s="58"/>
      <c r="AH127" s="58"/>
      <c r="AI127" s="58"/>
      <c r="AJ127" s="58"/>
      <c r="AK127" s="58"/>
      <c r="AL127" s="58"/>
      <c r="AM127" s="59"/>
      <c r="AN127" s="58"/>
      <c r="AO127" s="58"/>
      <c r="AP127" s="58"/>
      <c r="AQ127" s="58"/>
      <c r="AR127" s="59"/>
      <c r="AS127" s="58"/>
      <c r="AT127" s="83">
        <f t="shared" si="62"/>
        <v>144</v>
      </c>
      <c r="AU127" s="58"/>
      <c r="AV127" s="58"/>
      <c r="AW127" s="91"/>
      <c r="AX127" s="58"/>
      <c r="AY127" s="58"/>
      <c r="AZ127" s="58"/>
      <c r="BA127" s="59"/>
      <c r="BB127" s="58"/>
      <c r="BC127" s="58"/>
      <c r="BD127" s="58"/>
      <c r="BE127" s="58"/>
      <c r="BF127" s="84">
        <f t="shared" si="63"/>
        <v>144</v>
      </c>
      <c r="BG127" s="60">
        <f t="shared" si="65"/>
        <v>144</v>
      </c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</row>
    <row r="128" spans="1:135" s="40" customFormat="1" ht="26.1" customHeight="1" x14ac:dyDescent="0.25">
      <c r="A128" s="56" t="s">
        <v>143</v>
      </c>
      <c r="B128" s="57" t="s">
        <v>136</v>
      </c>
      <c r="C128" s="104" t="s">
        <v>128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29">
        <f t="shared" si="61"/>
        <v>0</v>
      </c>
      <c r="V128" s="98" t="s">
        <v>73</v>
      </c>
      <c r="W128" s="98" t="s">
        <v>73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>
        <v>36</v>
      </c>
      <c r="AH128" s="58">
        <v>36</v>
      </c>
      <c r="AI128" s="58">
        <v>36</v>
      </c>
      <c r="AJ128" s="41">
        <v>36</v>
      </c>
      <c r="AK128" s="58"/>
      <c r="AL128" s="58"/>
      <c r="AM128" s="59"/>
      <c r="AN128" s="58"/>
      <c r="AO128" s="58"/>
      <c r="AP128" s="58"/>
      <c r="AQ128" s="58"/>
      <c r="AR128" s="59"/>
      <c r="AS128" s="58"/>
      <c r="AT128" s="83">
        <f t="shared" si="62"/>
        <v>144</v>
      </c>
      <c r="AU128" s="58"/>
      <c r="AV128" s="58"/>
      <c r="AW128" s="91"/>
      <c r="AX128" s="58"/>
      <c r="AY128" s="58"/>
      <c r="AZ128" s="58"/>
      <c r="BA128" s="59"/>
      <c r="BB128" s="58"/>
      <c r="BC128" s="58"/>
      <c r="BD128" s="58"/>
      <c r="BE128" s="58"/>
      <c r="BF128" s="84">
        <f t="shared" si="63"/>
        <v>144</v>
      </c>
      <c r="BG128" s="60">
        <f t="shared" si="65"/>
        <v>144</v>
      </c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</row>
    <row r="129" spans="1:135" s="40" customFormat="1" ht="26.1" customHeight="1" x14ac:dyDescent="0.25">
      <c r="A129" s="95" t="s">
        <v>144</v>
      </c>
      <c r="B129" s="89" t="s">
        <v>138</v>
      </c>
      <c r="C129" s="92" t="s">
        <v>139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43"/>
      <c r="U129" s="29">
        <f t="shared" si="61"/>
        <v>0</v>
      </c>
      <c r="V129" s="98" t="s">
        <v>73</v>
      </c>
      <c r="W129" s="98" t="s">
        <v>73</v>
      </c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7">
        <v>18</v>
      </c>
      <c r="AL129" s="35"/>
      <c r="AM129" s="36"/>
      <c r="AN129" s="35"/>
      <c r="AO129" s="35"/>
      <c r="AP129" s="35"/>
      <c r="AQ129" s="35"/>
      <c r="AR129" s="36"/>
      <c r="AS129" s="35"/>
      <c r="AT129" s="83">
        <f t="shared" si="62"/>
        <v>0</v>
      </c>
      <c r="AU129" s="35"/>
      <c r="AV129" s="35"/>
      <c r="AW129" s="85"/>
      <c r="AX129" s="35"/>
      <c r="AY129" s="35"/>
      <c r="AZ129" s="35"/>
      <c r="BA129" s="36"/>
      <c r="BB129" s="35"/>
      <c r="BC129" s="35"/>
      <c r="BD129" s="35"/>
      <c r="BE129" s="35"/>
      <c r="BF129" s="84">
        <f t="shared" si="63"/>
        <v>18</v>
      </c>
      <c r="BG129" s="38">
        <f t="shared" si="65"/>
        <v>18</v>
      </c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</row>
    <row r="130" spans="1:135" s="40" customFormat="1" ht="26.1" customHeight="1" x14ac:dyDescent="0.25">
      <c r="A130" s="116" t="s">
        <v>170</v>
      </c>
      <c r="B130" s="116" t="s">
        <v>171</v>
      </c>
      <c r="C130" s="51" t="s">
        <v>128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29">
        <f t="shared" si="61"/>
        <v>0</v>
      </c>
      <c r="V130" s="98" t="s">
        <v>73</v>
      </c>
      <c r="W130" s="98" t="s">
        <v>73</v>
      </c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>
        <v>36</v>
      </c>
      <c r="AM130" s="35">
        <v>36</v>
      </c>
      <c r="AN130" s="35">
        <v>36</v>
      </c>
      <c r="AO130" s="41">
        <v>36</v>
      </c>
      <c r="AP130" s="35"/>
      <c r="AQ130" s="35"/>
      <c r="AR130" s="36"/>
      <c r="AS130" s="35"/>
      <c r="AT130" s="83">
        <f t="shared" si="62"/>
        <v>0</v>
      </c>
      <c r="AU130" s="35"/>
      <c r="AV130" s="35"/>
      <c r="AW130" s="85"/>
      <c r="AX130" s="35"/>
      <c r="AY130" s="35"/>
      <c r="AZ130" s="35"/>
      <c r="BA130" s="36"/>
      <c r="BB130" s="35"/>
      <c r="BC130" s="35"/>
      <c r="BD130" s="35"/>
      <c r="BE130" s="35"/>
      <c r="BF130" s="84">
        <f t="shared" si="63"/>
        <v>144</v>
      </c>
      <c r="BG130" s="38">
        <f t="shared" si="65"/>
        <v>144</v>
      </c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</row>
    <row r="131" spans="1:135" s="47" customFormat="1" ht="30" customHeight="1" x14ac:dyDescent="0.25">
      <c r="A131" s="117" t="s">
        <v>115</v>
      </c>
      <c r="B131" s="61" t="s">
        <v>116</v>
      </c>
      <c r="C131" s="61"/>
      <c r="D131" s="63">
        <f t="shared" ref="D131:T131" si="71">D132+D133+D134</f>
        <v>0</v>
      </c>
      <c r="E131" s="63">
        <f t="shared" si="71"/>
        <v>0</v>
      </c>
      <c r="F131" s="63">
        <f t="shared" si="71"/>
        <v>0</v>
      </c>
      <c r="G131" s="63">
        <f t="shared" si="71"/>
        <v>0</v>
      </c>
      <c r="H131" s="63">
        <f t="shared" si="71"/>
        <v>0</v>
      </c>
      <c r="I131" s="63">
        <f t="shared" si="71"/>
        <v>0</v>
      </c>
      <c r="J131" s="63">
        <f t="shared" si="71"/>
        <v>0</v>
      </c>
      <c r="K131" s="63">
        <f t="shared" si="71"/>
        <v>0</v>
      </c>
      <c r="L131" s="63">
        <f t="shared" si="71"/>
        <v>0</v>
      </c>
      <c r="M131" s="63">
        <f t="shared" si="71"/>
        <v>0</v>
      </c>
      <c r="N131" s="63">
        <f t="shared" si="71"/>
        <v>0</v>
      </c>
      <c r="O131" s="63">
        <f t="shared" si="71"/>
        <v>0</v>
      </c>
      <c r="P131" s="63">
        <f t="shared" si="71"/>
        <v>0</v>
      </c>
      <c r="Q131" s="63">
        <f t="shared" si="71"/>
        <v>0</v>
      </c>
      <c r="R131" s="63">
        <f t="shared" si="71"/>
        <v>0</v>
      </c>
      <c r="S131" s="63">
        <f t="shared" si="71"/>
        <v>0</v>
      </c>
      <c r="T131" s="63">
        <f t="shared" si="71"/>
        <v>0</v>
      </c>
      <c r="U131" s="29">
        <f t="shared" si="61"/>
        <v>0</v>
      </c>
      <c r="V131" s="98" t="s">
        <v>73</v>
      </c>
      <c r="W131" s="98" t="s">
        <v>73</v>
      </c>
      <c r="X131" s="63">
        <f t="shared" ref="X131:AS131" si="72">X132+X133+X134</f>
        <v>0</v>
      </c>
      <c r="Y131" s="63">
        <f t="shared" si="72"/>
        <v>0</v>
      </c>
      <c r="Z131" s="63">
        <f t="shared" si="72"/>
        <v>0</v>
      </c>
      <c r="AA131" s="63">
        <f t="shared" si="72"/>
        <v>0</v>
      </c>
      <c r="AB131" s="63">
        <f t="shared" si="72"/>
        <v>0</v>
      </c>
      <c r="AC131" s="63">
        <f t="shared" si="72"/>
        <v>0</v>
      </c>
      <c r="AD131" s="63">
        <f t="shared" si="72"/>
        <v>0</v>
      </c>
      <c r="AE131" s="63">
        <f t="shared" si="72"/>
        <v>0</v>
      </c>
      <c r="AF131" s="63">
        <f t="shared" si="72"/>
        <v>0</v>
      </c>
      <c r="AG131" s="63">
        <f t="shared" si="72"/>
        <v>0</v>
      </c>
      <c r="AH131" s="63">
        <f t="shared" si="72"/>
        <v>0</v>
      </c>
      <c r="AI131" s="63">
        <f t="shared" si="72"/>
        <v>0</v>
      </c>
      <c r="AJ131" s="63">
        <f t="shared" si="72"/>
        <v>0</v>
      </c>
      <c r="AK131" s="63">
        <f t="shared" si="72"/>
        <v>36</v>
      </c>
      <c r="AL131" s="63">
        <f t="shared" si="72"/>
        <v>0</v>
      </c>
      <c r="AM131" s="63">
        <f t="shared" si="72"/>
        <v>0</v>
      </c>
      <c r="AN131" s="63">
        <f t="shared" si="72"/>
        <v>0</v>
      </c>
      <c r="AO131" s="63">
        <f t="shared" si="72"/>
        <v>0</v>
      </c>
      <c r="AP131" s="63">
        <f t="shared" si="72"/>
        <v>0</v>
      </c>
      <c r="AQ131" s="63">
        <f t="shared" si="72"/>
        <v>0</v>
      </c>
      <c r="AR131" s="63">
        <f t="shared" si="72"/>
        <v>0</v>
      </c>
      <c r="AS131" s="63">
        <f t="shared" si="72"/>
        <v>0</v>
      </c>
      <c r="AT131" s="83">
        <f t="shared" si="62"/>
        <v>0</v>
      </c>
      <c r="AU131" s="63">
        <f t="shared" ref="AU131:BE131" si="73">AU132+AU133+AU134</f>
        <v>0</v>
      </c>
      <c r="AV131" s="63">
        <f t="shared" si="73"/>
        <v>0</v>
      </c>
      <c r="AW131" s="63">
        <f t="shared" si="73"/>
        <v>0</v>
      </c>
      <c r="AX131" s="63">
        <f t="shared" si="73"/>
        <v>0</v>
      </c>
      <c r="AY131" s="63">
        <f t="shared" si="73"/>
        <v>0</v>
      </c>
      <c r="AZ131" s="63">
        <f t="shared" si="73"/>
        <v>0</v>
      </c>
      <c r="BA131" s="63">
        <f t="shared" si="73"/>
        <v>0</v>
      </c>
      <c r="BB131" s="63">
        <f t="shared" si="73"/>
        <v>0</v>
      </c>
      <c r="BC131" s="63">
        <f t="shared" si="73"/>
        <v>0</v>
      </c>
      <c r="BD131" s="63">
        <f t="shared" si="73"/>
        <v>0</v>
      </c>
      <c r="BE131" s="63">
        <f t="shared" si="73"/>
        <v>0</v>
      </c>
      <c r="BF131" s="84">
        <f t="shared" si="63"/>
        <v>36</v>
      </c>
      <c r="BG131" s="64">
        <f t="shared" si="65"/>
        <v>36</v>
      </c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</row>
    <row r="132" spans="1:135" s="47" customFormat="1" x14ac:dyDescent="0.25">
      <c r="A132" s="65"/>
      <c r="B132" s="66" t="s">
        <v>117</v>
      </c>
      <c r="C132" s="66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29">
        <f t="shared" si="61"/>
        <v>0</v>
      </c>
      <c r="V132" s="98" t="s">
        <v>73</v>
      </c>
      <c r="W132" s="98" t="s">
        <v>73</v>
      </c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>
        <v>12</v>
      </c>
      <c r="AL132" s="63"/>
      <c r="AM132" s="63"/>
      <c r="AN132" s="63"/>
      <c r="AO132" s="63"/>
      <c r="AP132" s="63"/>
      <c r="AQ132" s="63"/>
      <c r="AR132" s="63"/>
      <c r="AS132" s="63"/>
      <c r="AT132" s="83">
        <f t="shared" si="62"/>
        <v>0</v>
      </c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84">
        <f t="shared" si="63"/>
        <v>12</v>
      </c>
      <c r="BG132" s="64">
        <f t="shared" si="65"/>
        <v>12</v>
      </c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</row>
    <row r="133" spans="1:135" s="47" customFormat="1" x14ac:dyDescent="0.25">
      <c r="A133" s="65"/>
      <c r="B133" s="66" t="s">
        <v>118</v>
      </c>
      <c r="C133" s="66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29">
        <f t="shared" si="61"/>
        <v>0</v>
      </c>
      <c r="V133" s="98" t="s">
        <v>73</v>
      </c>
      <c r="W133" s="98" t="s">
        <v>73</v>
      </c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>
        <v>12</v>
      </c>
      <c r="AL133" s="63"/>
      <c r="AM133" s="63"/>
      <c r="AN133" s="63"/>
      <c r="AO133" s="63"/>
      <c r="AP133" s="63"/>
      <c r="AQ133" s="63"/>
      <c r="AR133" s="63"/>
      <c r="AS133" s="63"/>
      <c r="AT133" s="83">
        <f t="shared" si="62"/>
        <v>0</v>
      </c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84">
        <f t="shared" si="63"/>
        <v>12</v>
      </c>
      <c r="BG133" s="64">
        <f t="shared" si="65"/>
        <v>12</v>
      </c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</row>
    <row r="134" spans="1:135" s="47" customFormat="1" x14ac:dyDescent="0.25">
      <c r="A134" s="65"/>
      <c r="B134" s="66" t="s">
        <v>119</v>
      </c>
      <c r="C134" s="66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29">
        <f t="shared" si="61"/>
        <v>0</v>
      </c>
      <c r="V134" s="98" t="s">
        <v>73</v>
      </c>
      <c r="W134" s="98" t="s">
        <v>73</v>
      </c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>
        <v>12</v>
      </c>
      <c r="AL134" s="63"/>
      <c r="AM134" s="63"/>
      <c r="AN134" s="63"/>
      <c r="AO134" s="63"/>
      <c r="AP134" s="63"/>
      <c r="AQ134" s="63"/>
      <c r="AR134" s="63"/>
      <c r="AS134" s="63"/>
      <c r="AT134" s="83">
        <f t="shared" si="62"/>
        <v>0</v>
      </c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84">
        <f t="shared" si="63"/>
        <v>12</v>
      </c>
      <c r="BG134" s="64">
        <f t="shared" si="65"/>
        <v>12</v>
      </c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</row>
    <row r="135" spans="1:135" s="47" customFormat="1" ht="30" customHeight="1" x14ac:dyDescent="0.25">
      <c r="A135" s="61" t="s">
        <v>150</v>
      </c>
      <c r="B135" s="102" t="s">
        <v>151</v>
      </c>
      <c r="C135" s="67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29">
        <f t="shared" si="61"/>
        <v>0</v>
      </c>
      <c r="V135" s="98" t="s">
        <v>73</v>
      </c>
      <c r="W135" s="98" t="s">
        <v>73</v>
      </c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>
        <v>36</v>
      </c>
      <c r="AQ135" s="63">
        <v>36</v>
      </c>
      <c r="AR135" s="63">
        <v>36</v>
      </c>
      <c r="AS135" s="63">
        <v>36</v>
      </c>
      <c r="AT135" s="83">
        <f t="shared" si="62"/>
        <v>0</v>
      </c>
      <c r="AU135" s="63">
        <v>36</v>
      </c>
      <c r="AV135" s="63">
        <v>36</v>
      </c>
      <c r="AW135" s="63"/>
      <c r="AX135" s="63"/>
      <c r="AY135" s="63"/>
      <c r="AZ135" s="63"/>
      <c r="BA135" s="63"/>
      <c r="BB135" s="63"/>
      <c r="BC135" s="63"/>
      <c r="BD135" s="63"/>
      <c r="BE135" s="63"/>
      <c r="BF135" s="84">
        <f t="shared" si="63"/>
        <v>216</v>
      </c>
      <c r="BG135" s="64">
        <f t="shared" si="65"/>
        <v>216</v>
      </c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</row>
    <row r="136" spans="1:135" s="96" customFormat="1" ht="30" customHeight="1" x14ac:dyDescent="0.25">
      <c r="A136" s="61"/>
      <c r="B136" s="67" t="s">
        <v>120</v>
      </c>
      <c r="C136" s="67"/>
      <c r="D136" s="64">
        <f t="shared" ref="D136:T136" si="74">D116+D119+D122</f>
        <v>36</v>
      </c>
      <c r="E136" s="64">
        <f t="shared" si="74"/>
        <v>36</v>
      </c>
      <c r="F136" s="64">
        <f t="shared" si="74"/>
        <v>36</v>
      </c>
      <c r="G136" s="64">
        <f t="shared" si="74"/>
        <v>36</v>
      </c>
      <c r="H136" s="64">
        <f t="shared" si="74"/>
        <v>36</v>
      </c>
      <c r="I136" s="64">
        <f t="shared" si="74"/>
        <v>36</v>
      </c>
      <c r="J136" s="64">
        <f t="shared" si="74"/>
        <v>36</v>
      </c>
      <c r="K136" s="64">
        <f t="shared" si="74"/>
        <v>36</v>
      </c>
      <c r="L136" s="64">
        <f t="shared" si="74"/>
        <v>36</v>
      </c>
      <c r="M136" s="64">
        <f t="shared" si="74"/>
        <v>36</v>
      </c>
      <c r="N136" s="64">
        <f t="shared" si="74"/>
        <v>36</v>
      </c>
      <c r="O136" s="64">
        <f t="shared" si="74"/>
        <v>36</v>
      </c>
      <c r="P136" s="64">
        <f t="shared" si="74"/>
        <v>36</v>
      </c>
      <c r="Q136" s="64">
        <f t="shared" si="74"/>
        <v>36</v>
      </c>
      <c r="R136" s="64">
        <f t="shared" si="74"/>
        <v>36</v>
      </c>
      <c r="S136" s="64">
        <f t="shared" si="74"/>
        <v>36</v>
      </c>
      <c r="T136" s="64">
        <f t="shared" si="74"/>
        <v>36</v>
      </c>
      <c r="U136" s="29">
        <f>SUM(D136:T136)</f>
        <v>612</v>
      </c>
      <c r="V136" s="98" t="s">
        <v>73</v>
      </c>
      <c r="W136" s="98" t="s">
        <v>73</v>
      </c>
      <c r="X136" s="64">
        <f t="shared" ref="X136:AK136" si="75">X116+X119+X122+X130+X135</f>
        <v>36</v>
      </c>
      <c r="Y136" s="64">
        <f t="shared" si="75"/>
        <v>36</v>
      </c>
      <c r="Z136" s="64">
        <f t="shared" si="75"/>
        <v>36</v>
      </c>
      <c r="AA136" s="64">
        <f t="shared" si="75"/>
        <v>36</v>
      </c>
      <c r="AB136" s="64">
        <f t="shared" si="75"/>
        <v>36</v>
      </c>
      <c r="AC136" s="64">
        <f t="shared" si="75"/>
        <v>36</v>
      </c>
      <c r="AD136" s="64">
        <f t="shared" si="75"/>
        <v>36</v>
      </c>
      <c r="AE136" s="64">
        <f t="shared" si="75"/>
        <v>36</v>
      </c>
      <c r="AF136" s="64">
        <f t="shared" si="75"/>
        <v>36</v>
      </c>
      <c r="AG136" s="64">
        <f t="shared" si="75"/>
        <v>36</v>
      </c>
      <c r="AH136" s="64">
        <f t="shared" si="75"/>
        <v>36</v>
      </c>
      <c r="AI136" s="64">
        <f t="shared" si="75"/>
        <v>36</v>
      </c>
      <c r="AJ136" s="64">
        <f t="shared" si="75"/>
        <v>36</v>
      </c>
      <c r="AK136" s="64">
        <f t="shared" si="75"/>
        <v>36</v>
      </c>
      <c r="AL136" s="64">
        <f>AL130</f>
        <v>36</v>
      </c>
      <c r="AM136" s="64">
        <f>AM130</f>
        <v>36</v>
      </c>
      <c r="AN136" s="64">
        <f>AN130</f>
        <v>36</v>
      </c>
      <c r="AO136" s="64">
        <f>AO130</f>
        <v>36</v>
      </c>
      <c r="AP136" s="64">
        <f>AP116+AP119+AP122+AP135</f>
        <v>36</v>
      </c>
      <c r="AQ136" s="64">
        <f>AQ116+AQ119+AQ122+AQ135</f>
        <v>36</v>
      </c>
      <c r="AR136" s="64">
        <f>AR116+AR119+AR122+AR135</f>
        <v>36</v>
      </c>
      <c r="AS136" s="64">
        <f>AS116+AS119+AS122+AS135</f>
        <v>36</v>
      </c>
      <c r="AT136" s="122">
        <f t="shared" si="62"/>
        <v>468</v>
      </c>
      <c r="AU136" s="64">
        <f t="shared" ref="AU136:BE136" si="76">AU116+AU119+AU122+AU135</f>
        <v>36</v>
      </c>
      <c r="AV136" s="64">
        <f t="shared" si="76"/>
        <v>36</v>
      </c>
      <c r="AW136" s="64">
        <f t="shared" si="76"/>
        <v>0</v>
      </c>
      <c r="AX136" s="64">
        <f t="shared" si="76"/>
        <v>0</v>
      </c>
      <c r="AY136" s="64">
        <f t="shared" si="76"/>
        <v>0</v>
      </c>
      <c r="AZ136" s="64">
        <f t="shared" si="76"/>
        <v>0</v>
      </c>
      <c r="BA136" s="64">
        <f t="shared" si="76"/>
        <v>0</v>
      </c>
      <c r="BB136" s="64">
        <f t="shared" si="76"/>
        <v>0</v>
      </c>
      <c r="BC136" s="64">
        <f t="shared" si="76"/>
        <v>0</v>
      </c>
      <c r="BD136" s="64">
        <f t="shared" si="76"/>
        <v>0</v>
      </c>
      <c r="BE136" s="64">
        <f t="shared" si="76"/>
        <v>0</v>
      </c>
      <c r="BF136" s="114">
        <f t="shared" si="63"/>
        <v>1476</v>
      </c>
      <c r="BG136" s="64">
        <f t="shared" si="65"/>
        <v>1476</v>
      </c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</row>
    <row r="137" spans="1:135" s="5" customFormat="1" ht="18" customHeight="1" x14ac:dyDescent="0.25">
      <c r="A137" s="121"/>
      <c r="B137" s="121"/>
      <c r="C137" s="121"/>
      <c r="BG137" s="115"/>
    </row>
    <row r="138" spans="1:135" s="5" customFormat="1" ht="18" customHeight="1" x14ac:dyDescent="0.25">
      <c r="A138" s="121"/>
      <c r="B138" s="121"/>
      <c r="C138" s="121"/>
      <c r="U138" s="76"/>
      <c r="AT138" s="76"/>
      <c r="BG138" s="115"/>
    </row>
    <row r="139" spans="1:135" s="5" customFormat="1" ht="18" customHeight="1" x14ac:dyDescent="0.25">
      <c r="A139" s="121"/>
      <c r="B139" s="121"/>
      <c r="C139" s="121"/>
      <c r="BG139" s="115"/>
    </row>
    <row r="140" spans="1:135" s="5" customFormat="1" ht="18" customHeight="1" x14ac:dyDescent="0.25">
      <c r="A140" s="121"/>
      <c r="B140" s="121"/>
      <c r="C140" s="121"/>
      <c r="BG140" s="115"/>
    </row>
    <row r="141" spans="1:135" s="5" customFormat="1" ht="18" customHeight="1" x14ac:dyDescent="0.25">
      <c r="A141" s="121"/>
      <c r="B141" s="121"/>
      <c r="C141" s="121"/>
      <c r="BG141" s="115"/>
    </row>
    <row r="142" spans="1:135" s="5" customFormat="1" ht="18" customHeight="1" x14ac:dyDescent="0.25">
      <c r="A142" s="121"/>
      <c r="B142" s="121"/>
      <c r="C142" s="121"/>
      <c r="BG142" s="115"/>
    </row>
    <row r="143" spans="1:135" s="5" customFormat="1" ht="18" customHeight="1" x14ac:dyDescent="0.25">
      <c r="A143" s="121"/>
      <c r="B143" s="121"/>
      <c r="C143" s="121"/>
      <c r="BG143" s="115"/>
    </row>
    <row r="144" spans="1:135" s="5" customFormat="1" ht="18" customHeight="1" x14ac:dyDescent="0.25">
      <c r="A144" s="121"/>
      <c r="B144" s="121"/>
      <c r="C144" s="121"/>
      <c r="BG144" s="115"/>
    </row>
    <row r="145" spans="1:59" s="5" customFormat="1" ht="18" customHeight="1" x14ac:dyDescent="0.25">
      <c r="A145" s="121"/>
      <c r="B145" s="121"/>
      <c r="C145" s="121"/>
      <c r="BG145" s="115"/>
    </row>
    <row r="146" spans="1:59" s="5" customFormat="1" ht="18" customHeight="1" x14ac:dyDescent="0.25">
      <c r="A146" s="121"/>
      <c r="B146" s="121"/>
      <c r="C146" s="121"/>
      <c r="BG146" s="115"/>
    </row>
    <row r="147" spans="1:59" s="5" customFormat="1" ht="18" customHeight="1" x14ac:dyDescent="0.25">
      <c r="A147" s="121"/>
      <c r="B147" s="121"/>
      <c r="C147" s="121"/>
      <c r="BG147" s="115"/>
    </row>
    <row r="148" spans="1:59" s="5" customFormat="1" ht="18" customHeight="1" x14ac:dyDescent="0.25">
      <c r="A148" s="121"/>
      <c r="B148" s="121"/>
      <c r="C148" s="121"/>
      <c r="BG148" s="115"/>
    </row>
    <row r="149" spans="1:59" s="5" customFormat="1" ht="18" customHeight="1" x14ac:dyDescent="0.25">
      <c r="A149" s="121"/>
      <c r="B149" s="121"/>
      <c r="C149" s="121"/>
      <c r="BG149" s="115"/>
    </row>
    <row r="150" spans="1:59" s="5" customFormat="1" ht="18" customHeight="1" x14ac:dyDescent="0.25">
      <c r="A150" s="121"/>
      <c r="B150" s="121"/>
      <c r="C150" s="121"/>
      <c r="BG150" s="115"/>
    </row>
    <row r="151" spans="1:59" s="5" customFormat="1" ht="18" customHeight="1" x14ac:dyDescent="0.25">
      <c r="A151" s="121"/>
      <c r="B151" s="121"/>
      <c r="C151" s="121"/>
      <c r="BG151" s="115"/>
    </row>
    <row r="152" spans="1:59" s="5" customFormat="1" ht="18" customHeight="1" x14ac:dyDescent="0.25">
      <c r="A152" s="121"/>
      <c r="B152" s="121"/>
      <c r="C152" s="121"/>
      <c r="BG152" s="115"/>
    </row>
    <row r="153" spans="1:59" s="5" customFormat="1" ht="18" customHeight="1" x14ac:dyDescent="0.25">
      <c r="A153" s="121"/>
      <c r="B153" s="121"/>
      <c r="C153" s="121"/>
      <c r="BG153" s="115"/>
    </row>
    <row r="154" spans="1:59" s="5" customFormat="1" ht="18" customHeight="1" x14ac:dyDescent="0.25">
      <c r="A154" s="121"/>
      <c r="B154" s="121"/>
      <c r="C154" s="121"/>
      <c r="BG154" s="115"/>
    </row>
    <row r="155" spans="1:59" s="5" customFormat="1" ht="18" customHeight="1" x14ac:dyDescent="0.25">
      <c r="A155" s="121"/>
      <c r="B155" s="121"/>
      <c r="C155" s="121"/>
      <c r="BG155" s="115"/>
    </row>
    <row r="156" spans="1:59" s="5" customFormat="1" ht="18" customHeight="1" x14ac:dyDescent="0.25">
      <c r="A156" s="121"/>
      <c r="B156" s="121"/>
      <c r="C156" s="121"/>
      <c r="BG156" s="115"/>
    </row>
    <row r="157" spans="1:59" s="5" customFormat="1" ht="18" customHeight="1" x14ac:dyDescent="0.25">
      <c r="A157" s="121"/>
      <c r="B157" s="121"/>
      <c r="C157" s="121"/>
      <c r="BG157" s="115"/>
    </row>
    <row r="158" spans="1:59" s="5" customFormat="1" ht="18" customHeight="1" x14ac:dyDescent="0.25">
      <c r="A158" s="121"/>
      <c r="B158" s="121"/>
      <c r="C158" s="121"/>
      <c r="BG158" s="115"/>
    </row>
    <row r="159" spans="1:59" s="5" customFormat="1" ht="18" customHeight="1" x14ac:dyDescent="0.25">
      <c r="A159" s="121"/>
      <c r="B159" s="121"/>
      <c r="C159" s="121"/>
      <c r="BG159" s="115"/>
    </row>
    <row r="160" spans="1:59" s="5" customFormat="1" ht="18" customHeight="1" x14ac:dyDescent="0.25">
      <c r="A160" s="121"/>
      <c r="B160" s="121"/>
      <c r="C160" s="121"/>
      <c r="BG160" s="115"/>
    </row>
    <row r="161" spans="1:59" s="5" customFormat="1" ht="18" customHeight="1" x14ac:dyDescent="0.25">
      <c r="A161" s="121"/>
      <c r="B161" s="121"/>
      <c r="C161" s="121"/>
      <c r="BG161" s="115"/>
    </row>
    <row r="162" spans="1:59" s="5" customFormat="1" ht="18" customHeight="1" x14ac:dyDescent="0.25">
      <c r="A162" s="121"/>
      <c r="B162" s="121"/>
      <c r="C162" s="121"/>
      <c r="BG162" s="115"/>
    </row>
    <row r="163" spans="1:59" s="5" customFormat="1" ht="18" customHeight="1" x14ac:dyDescent="0.25">
      <c r="A163" s="121"/>
      <c r="B163" s="121"/>
      <c r="C163" s="121"/>
      <c r="BG163" s="115"/>
    </row>
    <row r="164" spans="1:59" s="5" customFormat="1" ht="18" customHeight="1" x14ac:dyDescent="0.25">
      <c r="A164" s="121"/>
      <c r="B164" s="121"/>
      <c r="C164" s="121"/>
      <c r="BG164" s="115"/>
    </row>
    <row r="165" spans="1:59" s="5" customFormat="1" ht="18" customHeight="1" x14ac:dyDescent="0.25">
      <c r="A165" s="121"/>
      <c r="B165" s="121"/>
      <c r="C165" s="121"/>
      <c r="BG165" s="115"/>
    </row>
    <row r="166" spans="1:59" s="5" customFormat="1" ht="18" customHeight="1" x14ac:dyDescent="0.25">
      <c r="A166" s="121"/>
      <c r="B166" s="121"/>
      <c r="C166" s="121"/>
      <c r="BG166" s="115"/>
    </row>
    <row r="167" spans="1:59" s="5" customFormat="1" ht="18" customHeight="1" x14ac:dyDescent="0.25">
      <c r="A167" s="121"/>
      <c r="B167" s="121"/>
      <c r="C167" s="121"/>
      <c r="BG167" s="115"/>
    </row>
    <row r="168" spans="1:59" s="5" customFormat="1" ht="18" customHeight="1" x14ac:dyDescent="0.25">
      <c r="A168" s="121"/>
      <c r="B168" s="121"/>
      <c r="C168" s="121"/>
      <c r="BG168" s="115"/>
    </row>
    <row r="169" spans="1:59" s="5" customFormat="1" ht="18" customHeight="1" x14ac:dyDescent="0.25">
      <c r="A169" s="121"/>
      <c r="B169" s="121"/>
      <c r="C169" s="121"/>
      <c r="BG169" s="115"/>
    </row>
    <row r="170" spans="1:59" s="5" customFormat="1" ht="18" customHeight="1" x14ac:dyDescent="0.25">
      <c r="A170" s="121"/>
      <c r="B170" s="121"/>
      <c r="C170" s="121"/>
      <c r="BG170" s="115"/>
    </row>
    <row r="171" spans="1:59" s="5" customFormat="1" ht="18" customHeight="1" x14ac:dyDescent="0.25">
      <c r="A171" s="121"/>
      <c r="B171" s="121"/>
      <c r="C171" s="121"/>
      <c r="BG171" s="115"/>
    </row>
    <row r="172" spans="1:59" s="5" customFormat="1" ht="18" customHeight="1" x14ac:dyDescent="0.25">
      <c r="A172" s="121"/>
      <c r="B172" s="121"/>
      <c r="C172" s="121"/>
      <c r="BG172" s="115"/>
    </row>
    <row r="173" spans="1:59" s="5" customFormat="1" ht="18" customHeight="1" x14ac:dyDescent="0.25">
      <c r="A173" s="121"/>
      <c r="B173" s="121"/>
      <c r="C173" s="121"/>
      <c r="BG173" s="115"/>
    </row>
    <row r="174" spans="1:59" s="5" customFormat="1" ht="18" customHeight="1" x14ac:dyDescent="0.25">
      <c r="A174" s="121"/>
      <c r="B174" s="121"/>
      <c r="C174" s="121"/>
      <c r="BG174" s="115"/>
    </row>
    <row r="175" spans="1:59" s="5" customFormat="1" ht="18" customHeight="1" x14ac:dyDescent="0.25">
      <c r="A175" s="121"/>
      <c r="B175" s="121"/>
      <c r="C175" s="121"/>
      <c r="BG175" s="115"/>
    </row>
    <row r="176" spans="1:59" s="5" customFormat="1" ht="18" customHeight="1" x14ac:dyDescent="0.25">
      <c r="A176" s="121"/>
      <c r="B176" s="121"/>
      <c r="C176" s="121"/>
      <c r="BG176" s="115"/>
    </row>
    <row r="177" spans="1:59" s="5" customFormat="1" ht="18" customHeight="1" x14ac:dyDescent="0.25">
      <c r="A177" s="121"/>
      <c r="B177" s="121"/>
      <c r="C177" s="121"/>
      <c r="BG177" s="115"/>
    </row>
    <row r="178" spans="1:59" s="5" customFormat="1" ht="18" customHeight="1" x14ac:dyDescent="0.25">
      <c r="A178" s="121"/>
      <c r="B178" s="121"/>
      <c r="C178" s="121"/>
      <c r="BG178" s="115"/>
    </row>
    <row r="179" spans="1:59" s="5" customFormat="1" ht="18" customHeight="1" x14ac:dyDescent="0.25">
      <c r="A179" s="121"/>
      <c r="B179" s="121"/>
      <c r="C179" s="121"/>
      <c r="BG179" s="115"/>
    </row>
    <row r="180" spans="1:59" s="5" customFormat="1" ht="18" customHeight="1" x14ac:dyDescent="0.25">
      <c r="A180" s="121"/>
      <c r="B180" s="121"/>
      <c r="C180" s="121"/>
      <c r="BG180" s="115"/>
    </row>
    <row r="181" spans="1:59" s="5" customFormat="1" ht="18" customHeight="1" x14ac:dyDescent="0.25">
      <c r="A181" s="121"/>
      <c r="B181" s="121"/>
      <c r="C181" s="121"/>
      <c r="BG181" s="115"/>
    </row>
    <row r="182" spans="1:59" s="5" customFormat="1" ht="18" customHeight="1" x14ac:dyDescent="0.25">
      <c r="A182" s="121"/>
      <c r="B182" s="121"/>
      <c r="C182" s="121"/>
      <c r="BG182" s="115"/>
    </row>
    <row r="183" spans="1:59" s="5" customFormat="1" ht="18" customHeight="1" x14ac:dyDescent="0.25">
      <c r="A183" s="121"/>
      <c r="B183" s="121"/>
      <c r="C183" s="121"/>
      <c r="BG183" s="115"/>
    </row>
    <row r="184" spans="1:59" s="5" customFormat="1" ht="18" customHeight="1" x14ac:dyDescent="0.25">
      <c r="A184" s="121"/>
      <c r="B184" s="121"/>
      <c r="C184" s="121"/>
      <c r="BG184" s="115"/>
    </row>
    <row r="185" spans="1:59" s="5" customFormat="1" ht="18" customHeight="1" x14ac:dyDescent="0.25">
      <c r="A185" s="121"/>
      <c r="B185" s="121"/>
      <c r="C185" s="121"/>
      <c r="BG185" s="115"/>
    </row>
    <row r="186" spans="1:59" s="5" customFormat="1" ht="18" customHeight="1" x14ac:dyDescent="0.25">
      <c r="A186" s="121"/>
      <c r="B186" s="121"/>
      <c r="C186" s="121"/>
      <c r="BG186" s="115"/>
    </row>
    <row r="187" spans="1:59" s="5" customFormat="1" ht="18" customHeight="1" x14ac:dyDescent="0.25">
      <c r="A187" s="121"/>
      <c r="B187" s="121"/>
      <c r="C187" s="121"/>
      <c r="BG187" s="115"/>
    </row>
    <row r="188" spans="1:59" s="5" customFormat="1" ht="18" customHeight="1" x14ac:dyDescent="0.25">
      <c r="A188" s="121"/>
      <c r="B188" s="121"/>
      <c r="C188" s="121"/>
      <c r="BG188" s="115"/>
    </row>
    <row r="189" spans="1:59" s="5" customFormat="1" ht="18" customHeight="1" x14ac:dyDescent="0.25">
      <c r="A189" s="121"/>
      <c r="B189" s="121"/>
      <c r="C189" s="121"/>
      <c r="BG189" s="115"/>
    </row>
    <row r="190" spans="1:59" s="5" customFormat="1" ht="18" customHeight="1" x14ac:dyDescent="0.25">
      <c r="A190" s="121"/>
      <c r="B190" s="121"/>
      <c r="C190" s="121"/>
      <c r="BG190" s="115"/>
    </row>
    <row r="191" spans="1:59" s="5" customFormat="1" ht="18" customHeight="1" x14ac:dyDescent="0.25">
      <c r="A191" s="121"/>
      <c r="B191" s="121"/>
      <c r="C191" s="121"/>
      <c r="BG191" s="115"/>
    </row>
    <row r="192" spans="1:59" s="5" customFormat="1" ht="18" customHeight="1" x14ac:dyDescent="0.25">
      <c r="A192" s="121"/>
      <c r="B192" s="121"/>
      <c r="C192" s="121"/>
      <c r="BG192" s="115"/>
    </row>
    <row r="193" spans="1:59" s="5" customFormat="1" ht="18" customHeight="1" x14ac:dyDescent="0.25">
      <c r="A193" s="121"/>
      <c r="B193" s="121"/>
      <c r="C193" s="121"/>
      <c r="BG193" s="115"/>
    </row>
    <row r="194" spans="1:59" s="5" customFormat="1" ht="18" customHeight="1" x14ac:dyDescent="0.25">
      <c r="A194" s="121"/>
      <c r="B194" s="121"/>
      <c r="C194" s="121"/>
      <c r="BG194" s="115"/>
    </row>
    <row r="195" spans="1:59" s="5" customFormat="1" ht="18" customHeight="1" x14ac:dyDescent="0.25">
      <c r="A195" s="121"/>
      <c r="B195" s="121"/>
      <c r="C195" s="121"/>
      <c r="BG195" s="115"/>
    </row>
    <row r="196" spans="1:59" s="5" customFormat="1" ht="18" customHeight="1" x14ac:dyDescent="0.25">
      <c r="A196" s="121"/>
      <c r="B196" s="121"/>
      <c r="C196" s="121"/>
      <c r="BG196" s="115"/>
    </row>
    <row r="197" spans="1:59" s="5" customFormat="1" ht="18" customHeight="1" x14ac:dyDescent="0.25">
      <c r="A197" s="121"/>
      <c r="B197" s="121"/>
      <c r="C197" s="121"/>
      <c r="BG197" s="115"/>
    </row>
    <row r="198" spans="1:59" s="5" customFormat="1" ht="18" customHeight="1" x14ac:dyDescent="0.25">
      <c r="A198" s="121"/>
      <c r="B198" s="121"/>
      <c r="C198" s="121"/>
      <c r="BG198" s="115"/>
    </row>
    <row r="199" spans="1:59" s="5" customFormat="1" ht="18" customHeight="1" x14ac:dyDescent="0.25">
      <c r="A199" s="121"/>
      <c r="B199" s="121"/>
      <c r="C199" s="121"/>
      <c r="BG199" s="115"/>
    </row>
    <row r="200" spans="1:59" s="5" customFormat="1" ht="18" customHeight="1" x14ac:dyDescent="0.25">
      <c r="A200" s="121"/>
      <c r="B200" s="121"/>
      <c r="C200" s="121"/>
      <c r="BG200" s="115"/>
    </row>
    <row r="201" spans="1:59" s="5" customFormat="1" ht="18" customHeight="1" x14ac:dyDescent="0.25">
      <c r="A201" s="121"/>
      <c r="B201" s="121"/>
      <c r="C201" s="121"/>
      <c r="BG201" s="115"/>
    </row>
    <row r="202" spans="1:59" s="5" customFormat="1" ht="18" customHeight="1" x14ac:dyDescent="0.25">
      <c r="A202" s="121"/>
      <c r="B202" s="121"/>
      <c r="C202" s="121"/>
      <c r="BG202" s="115"/>
    </row>
    <row r="203" spans="1:59" s="5" customFormat="1" ht="18" customHeight="1" x14ac:dyDescent="0.25">
      <c r="A203" s="121"/>
      <c r="B203" s="121"/>
      <c r="C203" s="121"/>
      <c r="BG203" s="115"/>
    </row>
    <row r="204" spans="1:59" s="5" customFormat="1" ht="18" customHeight="1" x14ac:dyDescent="0.25">
      <c r="A204" s="121"/>
      <c r="B204" s="121"/>
      <c r="C204" s="121"/>
      <c r="BG204" s="115"/>
    </row>
    <row r="205" spans="1:59" s="5" customFormat="1" ht="18" customHeight="1" x14ac:dyDescent="0.25">
      <c r="A205" s="121"/>
      <c r="B205" s="121"/>
      <c r="C205" s="121"/>
      <c r="BG205" s="115"/>
    </row>
    <row r="206" spans="1:59" s="5" customFormat="1" ht="18" customHeight="1" x14ac:dyDescent="0.25">
      <c r="A206" s="121"/>
      <c r="B206" s="121"/>
      <c r="C206" s="121"/>
      <c r="BG206" s="115"/>
    </row>
    <row r="207" spans="1:59" s="5" customFormat="1" ht="18" customHeight="1" x14ac:dyDescent="0.25">
      <c r="A207" s="121"/>
      <c r="B207" s="121"/>
      <c r="C207" s="121"/>
      <c r="BG207" s="115"/>
    </row>
    <row r="208" spans="1:59" s="5" customFormat="1" ht="18" customHeight="1" x14ac:dyDescent="0.25">
      <c r="A208" s="121"/>
      <c r="B208" s="121"/>
      <c r="C208" s="121"/>
      <c r="BG208" s="115"/>
    </row>
    <row r="209" spans="1:59" s="5" customFormat="1" ht="18" customHeight="1" x14ac:dyDescent="0.25">
      <c r="A209" s="121"/>
      <c r="B209" s="121"/>
      <c r="C209" s="121"/>
      <c r="BG209" s="115"/>
    </row>
    <row r="210" spans="1:59" s="5" customFormat="1" ht="18" customHeight="1" x14ac:dyDescent="0.25">
      <c r="A210" s="121"/>
      <c r="B210" s="121"/>
      <c r="C210" s="121"/>
      <c r="BG210" s="115"/>
    </row>
    <row r="211" spans="1:59" s="5" customFormat="1" ht="18" customHeight="1" x14ac:dyDescent="0.25">
      <c r="A211" s="121"/>
      <c r="B211" s="121"/>
      <c r="C211" s="121"/>
      <c r="BG211" s="115"/>
    </row>
    <row r="212" spans="1:59" s="5" customFormat="1" ht="18" customHeight="1" x14ac:dyDescent="0.25">
      <c r="A212" s="121"/>
      <c r="B212" s="121"/>
      <c r="C212" s="121"/>
      <c r="BG212" s="115"/>
    </row>
    <row r="213" spans="1:59" s="5" customFormat="1" ht="18" customHeight="1" x14ac:dyDescent="0.25">
      <c r="A213" s="121"/>
      <c r="B213" s="121"/>
      <c r="C213" s="121"/>
      <c r="BG213" s="115"/>
    </row>
    <row r="214" spans="1:59" s="5" customFormat="1" ht="18" customHeight="1" x14ac:dyDescent="0.25">
      <c r="A214" s="121"/>
      <c r="B214" s="121"/>
      <c r="C214" s="121"/>
      <c r="BG214" s="115"/>
    </row>
    <row r="215" spans="1:59" s="5" customFormat="1" ht="18" customHeight="1" x14ac:dyDescent="0.25">
      <c r="A215" s="121"/>
      <c r="B215" s="121"/>
      <c r="C215" s="121"/>
      <c r="BG215" s="115"/>
    </row>
    <row r="216" spans="1:59" s="5" customFormat="1" ht="18" customHeight="1" x14ac:dyDescent="0.25">
      <c r="A216" s="121"/>
      <c r="B216" s="121"/>
      <c r="C216" s="121"/>
      <c r="BG216" s="115"/>
    </row>
    <row r="217" spans="1:59" s="5" customFormat="1" ht="18" customHeight="1" x14ac:dyDescent="0.25">
      <c r="A217" s="121"/>
      <c r="B217" s="121"/>
      <c r="C217" s="121"/>
      <c r="BG217" s="115"/>
    </row>
    <row r="218" spans="1:59" s="5" customFormat="1" ht="18" customHeight="1" x14ac:dyDescent="0.25">
      <c r="A218" s="121"/>
      <c r="B218" s="121"/>
      <c r="C218" s="121"/>
      <c r="BG218" s="115"/>
    </row>
    <row r="219" spans="1:59" s="5" customFormat="1" ht="18" customHeight="1" x14ac:dyDescent="0.25">
      <c r="A219" s="121"/>
      <c r="B219" s="121"/>
      <c r="C219" s="121"/>
      <c r="BG219" s="115"/>
    </row>
    <row r="220" spans="1:59" s="5" customFormat="1" ht="18" customHeight="1" x14ac:dyDescent="0.25">
      <c r="A220" s="121"/>
      <c r="B220" s="121"/>
      <c r="C220" s="121"/>
      <c r="BG220" s="115"/>
    </row>
    <row r="221" spans="1:59" s="5" customFormat="1" ht="18" customHeight="1" x14ac:dyDescent="0.25">
      <c r="A221" s="121"/>
      <c r="B221" s="121"/>
      <c r="C221" s="121"/>
      <c r="BG221" s="115"/>
    </row>
    <row r="222" spans="1:59" s="5" customFormat="1" ht="18" customHeight="1" x14ac:dyDescent="0.25">
      <c r="A222" s="121"/>
      <c r="B222" s="121"/>
      <c r="C222" s="121"/>
      <c r="BG222" s="115"/>
    </row>
    <row r="223" spans="1:59" s="5" customFormat="1" ht="18" customHeight="1" x14ac:dyDescent="0.25">
      <c r="A223" s="121"/>
      <c r="B223" s="121"/>
      <c r="C223" s="121"/>
      <c r="BG223" s="115"/>
    </row>
    <row r="224" spans="1:59" s="5" customFormat="1" ht="18" customHeight="1" x14ac:dyDescent="0.25">
      <c r="A224" s="121"/>
      <c r="B224" s="121"/>
      <c r="C224" s="121"/>
      <c r="BG224" s="115"/>
    </row>
    <row r="225" spans="1:59" s="5" customFormat="1" ht="18" customHeight="1" x14ac:dyDescent="0.25">
      <c r="A225" s="121"/>
      <c r="B225" s="121"/>
      <c r="C225" s="121"/>
      <c r="BG225" s="115"/>
    </row>
    <row r="226" spans="1:59" s="5" customFormat="1" ht="18" customHeight="1" x14ac:dyDescent="0.25">
      <c r="A226" s="121"/>
      <c r="B226" s="121"/>
      <c r="C226" s="121"/>
      <c r="BG226" s="115"/>
    </row>
    <row r="227" spans="1:59" s="5" customFormat="1" ht="18" customHeight="1" x14ac:dyDescent="0.25">
      <c r="A227" s="121"/>
      <c r="B227" s="121"/>
      <c r="C227" s="121"/>
      <c r="BG227" s="115"/>
    </row>
    <row r="228" spans="1:59" s="5" customFormat="1" ht="18" customHeight="1" x14ac:dyDescent="0.25">
      <c r="A228" s="121"/>
      <c r="B228" s="121"/>
      <c r="C228" s="121"/>
      <c r="BG228" s="115"/>
    </row>
    <row r="229" spans="1:59" s="5" customFormat="1" ht="18" customHeight="1" x14ac:dyDescent="0.25">
      <c r="A229" s="121"/>
      <c r="B229" s="121"/>
      <c r="C229" s="121"/>
      <c r="BG229" s="115"/>
    </row>
    <row r="230" spans="1:59" s="5" customFormat="1" ht="18" customHeight="1" x14ac:dyDescent="0.25">
      <c r="A230" s="121"/>
      <c r="B230" s="121"/>
      <c r="C230" s="121"/>
      <c r="BG230" s="115"/>
    </row>
    <row r="231" spans="1:59" s="5" customFormat="1" ht="18" customHeight="1" x14ac:dyDescent="0.25">
      <c r="A231" s="121"/>
      <c r="B231" s="121"/>
      <c r="C231" s="121"/>
      <c r="BG231" s="115"/>
    </row>
    <row r="232" spans="1:59" s="5" customFormat="1" ht="18" customHeight="1" x14ac:dyDescent="0.25">
      <c r="A232" s="121"/>
      <c r="B232" s="121"/>
      <c r="C232" s="121"/>
      <c r="BG232" s="115"/>
    </row>
    <row r="233" spans="1:59" s="5" customFormat="1" ht="18" customHeight="1" x14ac:dyDescent="0.25">
      <c r="A233" s="121"/>
      <c r="B233" s="121"/>
      <c r="C233" s="121"/>
      <c r="BG233" s="115"/>
    </row>
    <row r="234" spans="1:59" s="5" customFormat="1" ht="18" customHeight="1" x14ac:dyDescent="0.25">
      <c r="A234" s="121"/>
      <c r="B234" s="121"/>
      <c r="C234" s="121"/>
      <c r="BG234" s="115"/>
    </row>
    <row r="235" spans="1:59" s="5" customFormat="1" ht="18" customHeight="1" x14ac:dyDescent="0.25">
      <c r="A235" s="121"/>
      <c r="B235" s="121"/>
      <c r="C235" s="121"/>
      <c r="BG235" s="115"/>
    </row>
    <row r="236" spans="1:59" s="5" customFormat="1" ht="18" customHeight="1" x14ac:dyDescent="0.25">
      <c r="A236" s="121"/>
      <c r="B236" s="121"/>
      <c r="C236" s="121"/>
      <c r="BG236" s="115"/>
    </row>
    <row r="237" spans="1:59" s="5" customFormat="1" ht="18" customHeight="1" x14ac:dyDescent="0.25">
      <c r="A237" s="121"/>
      <c r="B237" s="121"/>
      <c r="C237" s="121"/>
      <c r="BG237" s="115"/>
    </row>
    <row r="238" spans="1:59" s="5" customFormat="1" ht="18" customHeight="1" x14ac:dyDescent="0.25">
      <c r="A238" s="121"/>
      <c r="B238" s="121"/>
      <c r="C238" s="121"/>
      <c r="BG238" s="115"/>
    </row>
    <row r="239" spans="1:59" s="5" customFormat="1" ht="18" customHeight="1" x14ac:dyDescent="0.25">
      <c r="A239" s="121"/>
      <c r="B239" s="121"/>
      <c r="C239" s="121"/>
      <c r="BG239" s="115"/>
    </row>
    <row r="240" spans="1:59" s="5" customFormat="1" ht="18" customHeight="1" x14ac:dyDescent="0.25">
      <c r="A240" s="121"/>
      <c r="B240" s="121"/>
      <c r="C240" s="121"/>
      <c r="BG240" s="115"/>
    </row>
    <row r="241" spans="1:59" s="5" customFormat="1" ht="18" customHeight="1" x14ac:dyDescent="0.25">
      <c r="A241" s="121"/>
      <c r="B241" s="121"/>
      <c r="C241" s="121"/>
      <c r="BG241" s="115"/>
    </row>
    <row r="242" spans="1:59" s="5" customFormat="1" ht="18" customHeight="1" x14ac:dyDescent="0.25">
      <c r="A242" s="121"/>
      <c r="B242" s="121"/>
      <c r="C242" s="121"/>
      <c r="BG242" s="115"/>
    </row>
    <row r="243" spans="1:59" s="5" customFormat="1" ht="18" customHeight="1" x14ac:dyDescent="0.25">
      <c r="A243" s="121"/>
      <c r="B243" s="121"/>
      <c r="C243" s="121"/>
      <c r="BG243" s="115"/>
    </row>
    <row r="244" spans="1:59" s="5" customFormat="1" ht="18" customHeight="1" x14ac:dyDescent="0.25">
      <c r="A244" s="121"/>
      <c r="B244" s="121"/>
      <c r="C244" s="121"/>
      <c r="BG244" s="115"/>
    </row>
    <row r="245" spans="1:59" s="5" customFormat="1" ht="18" customHeight="1" x14ac:dyDescent="0.25">
      <c r="A245" s="121"/>
      <c r="B245" s="121"/>
      <c r="C245" s="121"/>
      <c r="BG245" s="115"/>
    </row>
    <row r="246" spans="1:59" s="5" customFormat="1" ht="18" customHeight="1" x14ac:dyDescent="0.25">
      <c r="A246" s="121"/>
      <c r="B246" s="121"/>
      <c r="C246" s="121"/>
      <c r="BG246" s="115"/>
    </row>
    <row r="247" spans="1:59" s="5" customFormat="1" ht="18" customHeight="1" x14ac:dyDescent="0.25">
      <c r="A247" s="121"/>
      <c r="B247" s="121"/>
      <c r="C247" s="121"/>
      <c r="BG247" s="115"/>
    </row>
    <row r="248" spans="1:59" s="5" customFormat="1" ht="18" customHeight="1" x14ac:dyDescent="0.25">
      <c r="A248" s="121"/>
      <c r="B248" s="121"/>
      <c r="C248" s="121"/>
      <c r="BG248" s="115"/>
    </row>
    <row r="249" spans="1:59" s="5" customFormat="1" ht="18" customHeight="1" x14ac:dyDescent="0.25">
      <c r="A249" s="121"/>
      <c r="B249" s="121"/>
      <c r="C249" s="121"/>
      <c r="BG249" s="115"/>
    </row>
    <row r="250" spans="1:59" s="5" customFormat="1" ht="18" customHeight="1" x14ac:dyDescent="0.25">
      <c r="A250" s="121"/>
      <c r="B250" s="121"/>
      <c r="C250" s="121"/>
      <c r="BG250" s="115"/>
    </row>
    <row r="251" spans="1:59" s="5" customFormat="1" ht="18" customHeight="1" x14ac:dyDescent="0.25">
      <c r="A251" s="121"/>
      <c r="B251" s="121"/>
      <c r="C251" s="121"/>
      <c r="BG251" s="115"/>
    </row>
    <row r="252" spans="1:59" s="5" customFormat="1" ht="18" customHeight="1" x14ac:dyDescent="0.25">
      <c r="A252" s="121"/>
      <c r="B252" s="121"/>
      <c r="C252" s="121"/>
      <c r="BG252" s="115"/>
    </row>
    <row r="253" spans="1:59" s="5" customFormat="1" ht="18" customHeight="1" x14ac:dyDescent="0.25">
      <c r="A253" s="121"/>
      <c r="B253" s="121"/>
      <c r="C253" s="121"/>
      <c r="BG253" s="115"/>
    </row>
    <row r="254" spans="1:59" s="5" customFormat="1" ht="18" customHeight="1" x14ac:dyDescent="0.25">
      <c r="A254" s="121"/>
      <c r="B254" s="121"/>
      <c r="C254" s="121"/>
      <c r="BG254" s="115"/>
    </row>
    <row r="255" spans="1:59" s="5" customFormat="1" ht="18" customHeight="1" x14ac:dyDescent="0.25">
      <c r="A255" s="121"/>
      <c r="B255" s="121"/>
      <c r="C255" s="121"/>
      <c r="BG255" s="115"/>
    </row>
    <row r="256" spans="1:59" s="5" customFormat="1" ht="18" customHeight="1" x14ac:dyDescent="0.25">
      <c r="A256" s="121"/>
      <c r="B256" s="121"/>
      <c r="C256" s="121"/>
      <c r="BG256" s="115"/>
    </row>
    <row r="257" spans="1:135" s="5" customFormat="1" ht="18" customHeight="1" x14ac:dyDescent="0.25">
      <c r="A257" s="121"/>
      <c r="B257" s="121"/>
      <c r="C257" s="121"/>
      <c r="BG257" s="115"/>
    </row>
    <row r="258" spans="1:135" s="5" customFormat="1" ht="18" customHeight="1" x14ac:dyDescent="0.25">
      <c r="A258" s="121"/>
      <c r="B258" s="121"/>
      <c r="C258" s="121"/>
      <c r="BG258" s="115"/>
    </row>
    <row r="259" spans="1:135" s="5" customFormat="1" ht="18" customHeight="1" x14ac:dyDescent="0.25">
      <c r="A259" s="121"/>
      <c r="B259" s="121"/>
      <c r="C259" s="121"/>
      <c r="BG259" s="115"/>
    </row>
    <row r="260" spans="1:135" s="5" customFormat="1" ht="18" customHeight="1" x14ac:dyDescent="0.25">
      <c r="A260" s="121"/>
      <c r="B260" s="121"/>
      <c r="C260" s="121"/>
      <c r="BG260" s="115"/>
    </row>
    <row r="261" spans="1:135" s="5" customFormat="1" ht="18" customHeight="1" x14ac:dyDescent="0.25">
      <c r="A261" s="121"/>
      <c r="B261" s="121"/>
      <c r="C261" s="121"/>
      <c r="BG261" s="115"/>
    </row>
    <row r="262" spans="1:135" s="5" customFormat="1" ht="18" customHeight="1" x14ac:dyDescent="0.25">
      <c r="A262" s="121"/>
      <c r="B262" s="121"/>
      <c r="C262" s="121"/>
      <c r="BG262" s="115"/>
    </row>
    <row r="263" spans="1:135" s="5" customFormat="1" ht="18" customHeight="1" x14ac:dyDescent="0.25">
      <c r="A263" s="121"/>
      <c r="B263" s="121"/>
      <c r="C263" s="121"/>
      <c r="BG263" s="115"/>
    </row>
    <row r="264" spans="1:135" s="5" customFormat="1" ht="18" customHeight="1" x14ac:dyDescent="0.25">
      <c r="A264" s="121"/>
      <c r="B264" s="121"/>
      <c r="C264" s="121"/>
      <c r="BG264" s="115"/>
    </row>
    <row r="265" spans="1:135" s="97" customFormat="1" ht="18" customHeight="1" x14ac:dyDescent="0.25">
      <c r="A265" s="118"/>
      <c r="B265" s="118"/>
      <c r="C265" s="118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4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 s="4"/>
      <c r="AU265"/>
      <c r="AV265"/>
      <c r="AW265"/>
      <c r="AX265"/>
      <c r="AY265"/>
      <c r="AZ265"/>
      <c r="BA265"/>
      <c r="BB265"/>
      <c r="BC265"/>
      <c r="BD265"/>
      <c r="BE265"/>
      <c r="BF265" s="4"/>
      <c r="BG265" s="10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</row>
    <row r="266" spans="1:135" s="97" customFormat="1" ht="18" customHeight="1" x14ac:dyDescent="0.25">
      <c r="A266" s="118"/>
      <c r="B266" s="118"/>
      <c r="C266" s="118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4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 s="4"/>
      <c r="AU266"/>
      <c r="AV266"/>
      <c r="AW266"/>
      <c r="AX266"/>
      <c r="AY266"/>
      <c r="AZ266"/>
      <c r="BA266"/>
      <c r="BB266"/>
      <c r="BC266"/>
      <c r="BD266"/>
      <c r="BE266"/>
      <c r="BF266" s="4"/>
      <c r="BG266" s="10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</row>
    <row r="267" spans="1:135" s="97" customFormat="1" ht="18" customHeight="1" x14ac:dyDescent="0.25">
      <c r="A267" s="118"/>
      <c r="B267" s="118"/>
      <c r="C267" s="118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4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 s="4"/>
      <c r="AU267"/>
      <c r="AV267"/>
      <c r="AW267"/>
      <c r="AX267"/>
      <c r="AY267"/>
      <c r="AZ267"/>
      <c r="BA267"/>
      <c r="BB267"/>
      <c r="BC267"/>
      <c r="BD267"/>
      <c r="BE267"/>
      <c r="BF267" s="4"/>
      <c r="BG267" s="10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</row>
    <row r="268" spans="1:135" s="97" customFormat="1" ht="18" customHeight="1" x14ac:dyDescent="0.25">
      <c r="A268" s="118"/>
      <c r="B268" s="118"/>
      <c r="C268" s="11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4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 s="4"/>
      <c r="AU268"/>
      <c r="AV268"/>
      <c r="AW268"/>
      <c r="AX268"/>
      <c r="AY268"/>
      <c r="AZ268"/>
      <c r="BA268"/>
      <c r="BB268"/>
      <c r="BC268"/>
      <c r="BD268"/>
      <c r="BE268"/>
      <c r="BF268" s="4"/>
      <c r="BG268" s="10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</row>
    <row r="269" spans="1:135" s="97" customFormat="1" ht="18" customHeight="1" x14ac:dyDescent="0.25">
      <c r="A269" s="118"/>
      <c r="B269" s="118"/>
      <c r="C269" s="118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4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 s="4"/>
      <c r="AU269"/>
      <c r="AV269"/>
      <c r="AW269"/>
      <c r="AX269"/>
      <c r="AY269"/>
      <c r="AZ269"/>
      <c r="BA269"/>
      <c r="BB269"/>
      <c r="BC269"/>
      <c r="BD269"/>
      <c r="BE269"/>
      <c r="BF269" s="4"/>
      <c r="BG269" s="10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</row>
    <row r="270" spans="1:135" ht="18" customHeight="1" x14ac:dyDescent="0.25"/>
    <row r="271" spans="1:135" ht="18" customHeight="1" x14ac:dyDescent="0.25"/>
    <row r="272" spans="1:135" ht="18" customHeight="1" x14ac:dyDescent="0.25"/>
    <row r="273" spans="4:135" ht="18" customHeight="1" x14ac:dyDescent="0.25"/>
    <row r="274" spans="4:135" ht="18" customHeight="1" x14ac:dyDescent="0.25"/>
    <row r="275" spans="4:135" s="118" customFormat="1" ht="18" customHeight="1" x14ac:dyDescent="0.2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4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 s="4"/>
      <c r="AU275"/>
      <c r="AV275"/>
      <c r="AW275"/>
      <c r="AX275"/>
      <c r="AY275"/>
      <c r="AZ275"/>
      <c r="BA275"/>
      <c r="BB275"/>
      <c r="BC275"/>
      <c r="BD275"/>
      <c r="BE275"/>
      <c r="BF275" s="4"/>
      <c r="BG275" s="10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</row>
    <row r="276" spans="4:135" s="118" customFormat="1" ht="18" customHeight="1" x14ac:dyDescent="0.2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4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 s="4"/>
      <c r="AU276"/>
      <c r="AV276"/>
      <c r="AW276"/>
      <c r="AX276"/>
      <c r="AY276"/>
      <c r="AZ276"/>
      <c r="BA276"/>
      <c r="BB276"/>
      <c r="BC276"/>
      <c r="BD276"/>
      <c r="BE276"/>
      <c r="BF276" s="4"/>
      <c r="BG276" s="10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</row>
    <row r="277" spans="4:135" s="118" customFormat="1" ht="18" customHeight="1" x14ac:dyDescent="0.2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4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 s="4"/>
      <c r="AU277"/>
      <c r="AV277"/>
      <c r="AW277"/>
      <c r="AX277"/>
      <c r="AY277"/>
      <c r="AZ277"/>
      <c r="BA277"/>
      <c r="BB277"/>
      <c r="BC277"/>
      <c r="BD277"/>
      <c r="BE277"/>
      <c r="BF277" s="4"/>
      <c r="BG277" s="10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</row>
    <row r="278" spans="4:135" s="118" customFormat="1" ht="18" customHeight="1" x14ac:dyDescent="0.2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4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 s="4"/>
      <c r="AU278"/>
      <c r="AV278"/>
      <c r="AW278"/>
      <c r="AX278"/>
      <c r="AY278"/>
      <c r="AZ278"/>
      <c r="BA278"/>
      <c r="BB278"/>
      <c r="BC278"/>
      <c r="BD278"/>
      <c r="BE278"/>
      <c r="BF278" s="4"/>
      <c r="BG278" s="10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</row>
    <row r="279" spans="4:135" s="118" customFormat="1" ht="18" customHeight="1" x14ac:dyDescent="0.2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4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 s="4"/>
      <c r="AU279"/>
      <c r="AV279"/>
      <c r="AW279"/>
      <c r="AX279"/>
      <c r="AY279"/>
      <c r="AZ279"/>
      <c r="BA279"/>
      <c r="BB279"/>
      <c r="BC279"/>
      <c r="BD279"/>
      <c r="BE279"/>
      <c r="BF279" s="4"/>
      <c r="BG279" s="10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</row>
    <row r="280" spans="4:135" s="118" customFormat="1" ht="18" customHeight="1" x14ac:dyDescent="0.2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4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 s="4"/>
      <c r="AU280"/>
      <c r="AV280"/>
      <c r="AW280"/>
      <c r="AX280"/>
      <c r="AY280"/>
      <c r="AZ280"/>
      <c r="BA280"/>
      <c r="BB280"/>
      <c r="BC280"/>
      <c r="BD280"/>
      <c r="BE280"/>
      <c r="BF280" s="4"/>
      <c r="BG280" s="10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</row>
    <row r="281" spans="4:135" s="118" customFormat="1" ht="18" customHeight="1" x14ac:dyDescent="0.2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4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 s="4"/>
      <c r="AU281"/>
      <c r="AV281"/>
      <c r="AW281"/>
      <c r="AX281"/>
      <c r="AY281"/>
      <c r="AZ281"/>
      <c r="BA281"/>
      <c r="BB281"/>
      <c r="BC281"/>
      <c r="BD281"/>
      <c r="BE281"/>
      <c r="BF281" s="4"/>
      <c r="BG281" s="10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</row>
    <row r="282" spans="4:135" s="118" customFormat="1" ht="18" customHeight="1" x14ac:dyDescent="0.2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4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 s="4"/>
      <c r="AU282"/>
      <c r="AV282"/>
      <c r="AW282"/>
      <c r="AX282"/>
      <c r="AY282"/>
      <c r="AZ282"/>
      <c r="BA282"/>
      <c r="BB282"/>
      <c r="BC282"/>
      <c r="BD282"/>
      <c r="BE282"/>
      <c r="BF282" s="4"/>
      <c r="BG282" s="10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</row>
    <row r="283" spans="4:135" s="118" customFormat="1" ht="18" customHeight="1" x14ac:dyDescent="0.2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4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 s="4"/>
      <c r="AU283"/>
      <c r="AV283"/>
      <c r="AW283"/>
      <c r="AX283"/>
      <c r="AY283"/>
      <c r="AZ283"/>
      <c r="BA283"/>
      <c r="BB283"/>
      <c r="BC283"/>
      <c r="BD283"/>
      <c r="BE283"/>
      <c r="BF283" s="4"/>
      <c r="BG283" s="10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</row>
    <row r="284" spans="4:135" s="118" customFormat="1" ht="18" customHeight="1" x14ac:dyDescent="0.2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 s="4"/>
      <c r="AU284"/>
      <c r="AV284"/>
      <c r="AW284"/>
      <c r="AX284"/>
      <c r="AY284"/>
      <c r="AZ284"/>
      <c r="BA284"/>
      <c r="BB284"/>
      <c r="BC284"/>
      <c r="BD284"/>
      <c r="BE284"/>
      <c r="BF284" s="4"/>
      <c r="BG284" s="10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</row>
    <row r="285" spans="4:135" s="118" customFormat="1" ht="18" customHeight="1" x14ac:dyDescent="0.2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4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 s="4"/>
      <c r="AU285"/>
      <c r="AV285"/>
      <c r="AW285"/>
      <c r="AX285"/>
      <c r="AY285"/>
      <c r="AZ285"/>
      <c r="BA285"/>
      <c r="BB285"/>
      <c r="BC285"/>
      <c r="BD285"/>
      <c r="BE285"/>
      <c r="BF285" s="4"/>
      <c r="BG285" s="10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</row>
    <row r="286" spans="4:135" s="118" customFormat="1" ht="18" customHeight="1" x14ac:dyDescent="0.2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4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 s="4"/>
      <c r="AU286"/>
      <c r="AV286"/>
      <c r="AW286"/>
      <c r="AX286"/>
      <c r="AY286"/>
      <c r="AZ286"/>
      <c r="BA286"/>
      <c r="BB286"/>
      <c r="BC286"/>
      <c r="BD286"/>
      <c r="BE286"/>
      <c r="BF286" s="4"/>
      <c r="BG286" s="10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</row>
    <row r="287" spans="4:135" s="118" customFormat="1" ht="18" customHeight="1" x14ac:dyDescent="0.2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4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 s="4"/>
      <c r="AU287"/>
      <c r="AV287"/>
      <c r="AW287"/>
      <c r="AX287"/>
      <c r="AY287"/>
      <c r="AZ287"/>
      <c r="BA287"/>
      <c r="BB287"/>
      <c r="BC287"/>
      <c r="BD287"/>
      <c r="BE287"/>
      <c r="BF287" s="4"/>
      <c r="BG287" s="10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</row>
    <row r="288" spans="4:135" s="118" customFormat="1" ht="18" customHeight="1" x14ac:dyDescent="0.2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4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 s="4"/>
      <c r="AU288"/>
      <c r="AV288"/>
      <c r="AW288"/>
      <c r="AX288"/>
      <c r="AY288"/>
      <c r="AZ288"/>
      <c r="BA288"/>
      <c r="BB288"/>
      <c r="BC288"/>
      <c r="BD288"/>
      <c r="BE288"/>
      <c r="BF288" s="4"/>
      <c r="BG288" s="10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</row>
    <row r="289" spans="4:135" s="118" customFormat="1" ht="18" customHeight="1" x14ac:dyDescent="0.2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4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 s="4"/>
      <c r="AU289"/>
      <c r="AV289"/>
      <c r="AW289"/>
      <c r="AX289"/>
      <c r="AY289"/>
      <c r="AZ289"/>
      <c r="BA289"/>
      <c r="BB289"/>
      <c r="BC289"/>
      <c r="BD289"/>
      <c r="BE289"/>
      <c r="BF289" s="4"/>
      <c r="BG289" s="10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</row>
    <row r="290" spans="4:135" s="118" customFormat="1" ht="18" customHeight="1" x14ac:dyDescent="0.2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4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 s="4"/>
      <c r="AU290"/>
      <c r="AV290"/>
      <c r="AW290"/>
      <c r="AX290"/>
      <c r="AY290"/>
      <c r="AZ290"/>
      <c r="BA290"/>
      <c r="BB290"/>
      <c r="BC290"/>
      <c r="BD290"/>
      <c r="BE290"/>
      <c r="BF290" s="4"/>
      <c r="BG290" s="10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</row>
    <row r="291" spans="4:135" s="118" customFormat="1" ht="18" customHeight="1" x14ac:dyDescent="0.2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4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 s="4"/>
      <c r="AU291"/>
      <c r="AV291"/>
      <c r="AW291"/>
      <c r="AX291"/>
      <c r="AY291"/>
      <c r="AZ291"/>
      <c r="BA291"/>
      <c r="BB291"/>
      <c r="BC291"/>
      <c r="BD291"/>
      <c r="BE291"/>
      <c r="BF291" s="4"/>
      <c r="BG291" s="10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</row>
    <row r="292" spans="4:135" s="118" customFormat="1" ht="18" customHeight="1" x14ac:dyDescent="0.2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4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 s="4"/>
      <c r="AU292"/>
      <c r="AV292"/>
      <c r="AW292"/>
      <c r="AX292"/>
      <c r="AY292"/>
      <c r="AZ292"/>
      <c r="BA292"/>
      <c r="BB292"/>
      <c r="BC292"/>
      <c r="BD292"/>
      <c r="BE292"/>
      <c r="BF292" s="4"/>
      <c r="BG292" s="10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</row>
    <row r="293" spans="4:135" s="118" customFormat="1" ht="18" customHeight="1" x14ac:dyDescent="0.2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4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 s="4"/>
      <c r="AU293"/>
      <c r="AV293"/>
      <c r="AW293"/>
      <c r="AX293"/>
      <c r="AY293"/>
      <c r="AZ293"/>
      <c r="BA293"/>
      <c r="BB293"/>
      <c r="BC293"/>
      <c r="BD293"/>
      <c r="BE293"/>
      <c r="BF293" s="4"/>
      <c r="BG293" s="10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</row>
    <row r="294" spans="4:135" s="118" customFormat="1" ht="18" customHeight="1" x14ac:dyDescent="0.2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 s="4"/>
      <c r="AU294"/>
      <c r="AV294"/>
      <c r="AW294"/>
      <c r="AX294"/>
      <c r="AY294"/>
      <c r="AZ294"/>
      <c r="BA294"/>
      <c r="BB294"/>
      <c r="BC294"/>
      <c r="BD294"/>
      <c r="BE294"/>
      <c r="BF294" s="4"/>
      <c r="BG294" s="10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</row>
    <row r="295" spans="4:135" s="118" customFormat="1" ht="18" customHeight="1" x14ac:dyDescent="0.2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4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 s="4"/>
      <c r="AU295"/>
      <c r="AV295"/>
      <c r="AW295"/>
      <c r="AX295"/>
      <c r="AY295"/>
      <c r="AZ295"/>
      <c r="BA295"/>
      <c r="BB295"/>
      <c r="BC295"/>
      <c r="BD295"/>
      <c r="BE295"/>
      <c r="BF295" s="4"/>
      <c r="BG295" s="10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</row>
    <row r="296" spans="4:135" s="118" customFormat="1" ht="18" customHeight="1" x14ac:dyDescent="0.2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4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 s="4"/>
      <c r="AU296"/>
      <c r="AV296"/>
      <c r="AW296"/>
      <c r="AX296"/>
      <c r="AY296"/>
      <c r="AZ296"/>
      <c r="BA296"/>
      <c r="BB296"/>
      <c r="BC296"/>
      <c r="BD296"/>
      <c r="BE296"/>
      <c r="BF296" s="4"/>
      <c r="BG296" s="10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</row>
    <row r="297" spans="4:135" s="118" customFormat="1" ht="18" customHeight="1" x14ac:dyDescent="0.2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4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 s="4"/>
      <c r="AU297"/>
      <c r="AV297"/>
      <c r="AW297"/>
      <c r="AX297"/>
      <c r="AY297"/>
      <c r="AZ297"/>
      <c r="BA297"/>
      <c r="BB297"/>
      <c r="BC297"/>
      <c r="BD297"/>
      <c r="BE297"/>
      <c r="BF297" s="4"/>
      <c r="BG297" s="10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</row>
    <row r="298" spans="4:135" s="118" customFormat="1" ht="18" customHeight="1" x14ac:dyDescent="0.2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4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 s="4"/>
      <c r="AU298"/>
      <c r="AV298"/>
      <c r="AW298"/>
      <c r="AX298"/>
      <c r="AY298"/>
      <c r="AZ298"/>
      <c r="BA298"/>
      <c r="BB298"/>
      <c r="BC298"/>
      <c r="BD298"/>
      <c r="BE298"/>
      <c r="BF298" s="4"/>
      <c r="BG298" s="10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</row>
    <row r="299" spans="4:135" s="118" customFormat="1" ht="18" customHeight="1" x14ac:dyDescent="0.2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4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 s="4"/>
      <c r="AU299"/>
      <c r="AV299"/>
      <c r="AW299"/>
      <c r="AX299"/>
      <c r="AY299"/>
      <c r="AZ299"/>
      <c r="BA299"/>
      <c r="BB299"/>
      <c r="BC299"/>
      <c r="BD299"/>
      <c r="BE299"/>
      <c r="BF299" s="4"/>
      <c r="BG299" s="10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</row>
    <row r="300" spans="4:135" s="118" customFormat="1" ht="18" customHeight="1" x14ac:dyDescent="0.2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4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 s="4"/>
      <c r="AU300"/>
      <c r="AV300"/>
      <c r="AW300"/>
      <c r="AX300"/>
      <c r="AY300"/>
      <c r="AZ300"/>
      <c r="BA300"/>
      <c r="BB300"/>
      <c r="BC300"/>
      <c r="BD300"/>
      <c r="BE300"/>
      <c r="BF300" s="4"/>
      <c r="BG300" s="10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</row>
    <row r="301" spans="4:135" s="118" customFormat="1" ht="18" customHeight="1" x14ac:dyDescent="0.2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4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 s="4"/>
      <c r="AU301"/>
      <c r="AV301"/>
      <c r="AW301"/>
      <c r="AX301"/>
      <c r="AY301"/>
      <c r="AZ301"/>
      <c r="BA301"/>
      <c r="BB301"/>
      <c r="BC301"/>
      <c r="BD301"/>
      <c r="BE301"/>
      <c r="BF301" s="4"/>
      <c r="BG301" s="10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</row>
    <row r="302" spans="4:135" s="118" customFormat="1" ht="18" customHeight="1" x14ac:dyDescent="0.2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4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 s="4"/>
      <c r="AU302"/>
      <c r="AV302"/>
      <c r="AW302"/>
      <c r="AX302"/>
      <c r="AY302"/>
      <c r="AZ302"/>
      <c r="BA302"/>
      <c r="BB302"/>
      <c r="BC302"/>
      <c r="BD302"/>
      <c r="BE302"/>
      <c r="BF302" s="4"/>
      <c r="BG302" s="10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</row>
    <row r="303" spans="4:135" s="118" customFormat="1" ht="18" customHeight="1" x14ac:dyDescent="0.2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4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 s="4"/>
      <c r="AU303"/>
      <c r="AV303"/>
      <c r="AW303"/>
      <c r="AX303"/>
      <c r="AY303"/>
      <c r="AZ303"/>
      <c r="BA303"/>
      <c r="BB303"/>
      <c r="BC303"/>
      <c r="BD303"/>
      <c r="BE303"/>
      <c r="BF303" s="4"/>
      <c r="BG303" s="10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</row>
    <row r="304" spans="4:135" s="118" customFormat="1" ht="18" customHeight="1" x14ac:dyDescent="0.2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 s="4"/>
      <c r="AU304"/>
      <c r="AV304"/>
      <c r="AW304"/>
      <c r="AX304"/>
      <c r="AY304"/>
      <c r="AZ304"/>
      <c r="BA304"/>
      <c r="BB304"/>
      <c r="BC304"/>
      <c r="BD304"/>
      <c r="BE304"/>
      <c r="BF304" s="4"/>
      <c r="BG304" s="10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</row>
    <row r="305" spans="4:135" s="118" customFormat="1" ht="18" customHeight="1" x14ac:dyDescent="0.2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4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 s="4"/>
      <c r="AU305"/>
      <c r="AV305"/>
      <c r="AW305"/>
      <c r="AX305"/>
      <c r="AY305"/>
      <c r="AZ305"/>
      <c r="BA305"/>
      <c r="BB305"/>
      <c r="BC305"/>
      <c r="BD305"/>
      <c r="BE305"/>
      <c r="BF305" s="4"/>
      <c r="BG305" s="10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</row>
    <row r="306" spans="4:135" s="118" customFormat="1" ht="18" customHeight="1" x14ac:dyDescent="0.2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4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 s="4"/>
      <c r="AU306"/>
      <c r="AV306"/>
      <c r="AW306"/>
      <c r="AX306"/>
      <c r="AY306"/>
      <c r="AZ306"/>
      <c r="BA306"/>
      <c r="BB306"/>
      <c r="BC306"/>
      <c r="BD306"/>
      <c r="BE306"/>
      <c r="BF306" s="4"/>
      <c r="BG306" s="10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</row>
    <row r="307" spans="4:135" s="118" customFormat="1" ht="18" customHeight="1" x14ac:dyDescent="0.2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4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 s="4"/>
      <c r="AU307"/>
      <c r="AV307"/>
      <c r="AW307"/>
      <c r="AX307"/>
      <c r="AY307"/>
      <c r="AZ307"/>
      <c r="BA307"/>
      <c r="BB307"/>
      <c r="BC307"/>
      <c r="BD307"/>
      <c r="BE307"/>
      <c r="BF307" s="4"/>
      <c r="BG307" s="10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</row>
    <row r="308" spans="4:135" s="118" customFormat="1" ht="18" customHeight="1" x14ac:dyDescent="0.2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4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 s="4"/>
      <c r="AU308"/>
      <c r="AV308"/>
      <c r="AW308"/>
      <c r="AX308"/>
      <c r="AY308"/>
      <c r="AZ308"/>
      <c r="BA308"/>
      <c r="BB308"/>
      <c r="BC308"/>
      <c r="BD308"/>
      <c r="BE308"/>
      <c r="BF308" s="4"/>
      <c r="BG308" s="10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</row>
    <row r="309" spans="4:135" s="118" customFormat="1" ht="18" customHeight="1" x14ac:dyDescent="0.2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4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 s="4"/>
      <c r="AU309"/>
      <c r="AV309"/>
      <c r="AW309"/>
      <c r="AX309"/>
      <c r="AY309"/>
      <c r="AZ309"/>
      <c r="BA309"/>
      <c r="BB309"/>
      <c r="BC309"/>
      <c r="BD309"/>
      <c r="BE309"/>
      <c r="BF309" s="4"/>
      <c r="BG309" s="10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</row>
    <row r="310" spans="4:135" s="118" customFormat="1" ht="18" customHeight="1" x14ac:dyDescent="0.2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4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 s="4"/>
      <c r="AU310"/>
      <c r="AV310"/>
      <c r="AW310"/>
      <c r="AX310"/>
      <c r="AY310"/>
      <c r="AZ310"/>
      <c r="BA310"/>
      <c r="BB310"/>
      <c r="BC310"/>
      <c r="BD310"/>
      <c r="BE310"/>
      <c r="BF310" s="4"/>
      <c r="BG310" s="10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</row>
    <row r="311" spans="4:135" s="118" customFormat="1" ht="18" customHeight="1" x14ac:dyDescent="0.2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4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 s="4"/>
      <c r="AU311"/>
      <c r="AV311"/>
      <c r="AW311"/>
      <c r="AX311"/>
      <c r="AY311"/>
      <c r="AZ311"/>
      <c r="BA311"/>
      <c r="BB311"/>
      <c r="BC311"/>
      <c r="BD311"/>
      <c r="BE311"/>
      <c r="BF311" s="4"/>
      <c r="BG311" s="10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</row>
    <row r="312" spans="4:135" s="118" customFormat="1" ht="18" customHeight="1" x14ac:dyDescent="0.2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4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 s="4"/>
      <c r="AU312"/>
      <c r="AV312"/>
      <c r="AW312"/>
      <c r="AX312"/>
      <c r="AY312"/>
      <c r="AZ312"/>
      <c r="BA312"/>
      <c r="BB312"/>
      <c r="BC312"/>
      <c r="BD312"/>
      <c r="BE312"/>
      <c r="BF312" s="4"/>
      <c r="BG312" s="10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</row>
    <row r="313" spans="4:135" s="118" customFormat="1" ht="18" customHeight="1" x14ac:dyDescent="0.2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4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 s="4"/>
      <c r="AU313"/>
      <c r="AV313"/>
      <c r="AW313"/>
      <c r="AX313"/>
      <c r="AY313"/>
      <c r="AZ313"/>
      <c r="BA313"/>
      <c r="BB313"/>
      <c r="BC313"/>
      <c r="BD313"/>
      <c r="BE313"/>
      <c r="BF313" s="4"/>
      <c r="BG313" s="10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</row>
    <row r="314" spans="4:135" s="118" customFormat="1" ht="18" customHeight="1" x14ac:dyDescent="0.2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 s="4"/>
      <c r="AU314"/>
      <c r="AV314"/>
      <c r="AW314"/>
      <c r="AX314"/>
      <c r="AY314"/>
      <c r="AZ314"/>
      <c r="BA314"/>
      <c r="BB314"/>
      <c r="BC314"/>
      <c r="BD314"/>
      <c r="BE314"/>
      <c r="BF314" s="4"/>
      <c r="BG314" s="10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</row>
    <row r="315" spans="4:135" s="118" customFormat="1" ht="18" customHeight="1" x14ac:dyDescent="0.2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4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 s="4"/>
      <c r="AU315"/>
      <c r="AV315"/>
      <c r="AW315"/>
      <c r="AX315"/>
      <c r="AY315"/>
      <c r="AZ315"/>
      <c r="BA315"/>
      <c r="BB315"/>
      <c r="BC315"/>
      <c r="BD315"/>
      <c r="BE315"/>
      <c r="BF315" s="4"/>
      <c r="BG315" s="10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</row>
    <row r="316" spans="4:135" s="118" customFormat="1" ht="18" customHeight="1" x14ac:dyDescent="0.2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4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 s="4"/>
      <c r="AU316"/>
      <c r="AV316"/>
      <c r="AW316"/>
      <c r="AX316"/>
      <c r="AY316"/>
      <c r="AZ316"/>
      <c r="BA316"/>
      <c r="BB316"/>
      <c r="BC316"/>
      <c r="BD316"/>
      <c r="BE316"/>
      <c r="BF316" s="4"/>
      <c r="BG316" s="10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</row>
    <row r="317" spans="4:135" s="118" customFormat="1" ht="18" customHeight="1" x14ac:dyDescent="0.2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4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 s="4"/>
      <c r="AU317"/>
      <c r="AV317"/>
      <c r="AW317"/>
      <c r="AX317"/>
      <c r="AY317"/>
      <c r="AZ317"/>
      <c r="BA317"/>
      <c r="BB317"/>
      <c r="BC317"/>
      <c r="BD317"/>
      <c r="BE317"/>
      <c r="BF317" s="4"/>
      <c r="BG317" s="10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</row>
    <row r="318" spans="4:135" s="118" customFormat="1" ht="18" customHeight="1" x14ac:dyDescent="0.2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4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 s="4"/>
      <c r="AU318"/>
      <c r="AV318"/>
      <c r="AW318"/>
      <c r="AX318"/>
      <c r="AY318"/>
      <c r="AZ318"/>
      <c r="BA318"/>
      <c r="BB318"/>
      <c r="BC318"/>
      <c r="BD318"/>
      <c r="BE318"/>
      <c r="BF318" s="4"/>
      <c r="BG318" s="10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</row>
    <row r="319" spans="4:135" s="118" customFormat="1" ht="18" customHeight="1" x14ac:dyDescent="0.2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4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 s="4"/>
      <c r="AU319"/>
      <c r="AV319"/>
      <c r="AW319"/>
      <c r="AX319"/>
      <c r="AY319"/>
      <c r="AZ319"/>
      <c r="BA319"/>
      <c r="BB319"/>
      <c r="BC319"/>
      <c r="BD319"/>
      <c r="BE319"/>
      <c r="BF319" s="4"/>
      <c r="BG319" s="10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</row>
    <row r="320" spans="4:135" s="118" customFormat="1" ht="18" customHeight="1" x14ac:dyDescent="0.2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4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 s="4"/>
      <c r="AU320"/>
      <c r="AV320"/>
      <c r="AW320"/>
      <c r="AX320"/>
      <c r="AY320"/>
      <c r="AZ320"/>
      <c r="BA320"/>
      <c r="BB320"/>
      <c r="BC320"/>
      <c r="BD320"/>
      <c r="BE320"/>
      <c r="BF320" s="4"/>
      <c r="BG320" s="10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</row>
    <row r="321" spans="4:135" s="118" customFormat="1" ht="18" customHeight="1" x14ac:dyDescent="0.2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4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 s="4"/>
      <c r="AU321"/>
      <c r="AV321"/>
      <c r="AW321"/>
      <c r="AX321"/>
      <c r="AY321"/>
      <c r="AZ321"/>
      <c r="BA321"/>
      <c r="BB321"/>
      <c r="BC321"/>
      <c r="BD321"/>
      <c r="BE321"/>
      <c r="BF321" s="4"/>
      <c r="BG321" s="10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</row>
    <row r="322" spans="4:135" s="118" customFormat="1" ht="18" customHeight="1" x14ac:dyDescent="0.2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4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 s="4"/>
      <c r="AU322"/>
      <c r="AV322"/>
      <c r="AW322"/>
      <c r="AX322"/>
      <c r="AY322"/>
      <c r="AZ322"/>
      <c r="BA322"/>
      <c r="BB322"/>
      <c r="BC322"/>
      <c r="BD322"/>
      <c r="BE322"/>
      <c r="BF322" s="4"/>
      <c r="BG322" s="10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</row>
    <row r="323" spans="4:135" s="118" customFormat="1" ht="18" customHeight="1" x14ac:dyDescent="0.2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4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 s="4"/>
      <c r="AU323"/>
      <c r="AV323"/>
      <c r="AW323"/>
      <c r="AX323"/>
      <c r="AY323"/>
      <c r="AZ323"/>
      <c r="BA323"/>
      <c r="BB323"/>
      <c r="BC323"/>
      <c r="BD323"/>
      <c r="BE323"/>
      <c r="BF323" s="4"/>
      <c r="BG323" s="10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</row>
    <row r="324" spans="4:135" s="118" customFormat="1" ht="18" customHeight="1" x14ac:dyDescent="0.2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 s="4"/>
      <c r="AU324"/>
      <c r="AV324"/>
      <c r="AW324"/>
      <c r="AX324"/>
      <c r="AY324"/>
      <c r="AZ324"/>
      <c r="BA324"/>
      <c r="BB324"/>
      <c r="BC324"/>
      <c r="BD324"/>
      <c r="BE324"/>
      <c r="BF324" s="4"/>
      <c r="BG324" s="10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</row>
  </sheetData>
  <mergeCells count="112">
    <mergeCell ref="BG108:BG115"/>
    <mergeCell ref="D111:BE111"/>
    <mergeCell ref="D113:BE113"/>
    <mergeCell ref="D114:BE114"/>
    <mergeCell ref="AN108:AQ108"/>
    <mergeCell ref="AR108:AV108"/>
    <mergeCell ref="AW108:AW110"/>
    <mergeCell ref="AX108:AZ108"/>
    <mergeCell ref="BA108:BA110"/>
    <mergeCell ref="BB108:BE108"/>
    <mergeCell ref="AA108:AC108"/>
    <mergeCell ref="AD108:AD110"/>
    <mergeCell ref="AE108:AH108"/>
    <mergeCell ref="AI108:AI110"/>
    <mergeCell ref="AJ108:AL108"/>
    <mergeCell ref="AM108:AM110"/>
    <mergeCell ref="L108:L110"/>
    <mergeCell ref="M108:P108"/>
    <mergeCell ref="Q108:T108"/>
    <mergeCell ref="V108:V110"/>
    <mergeCell ref="W108:Y108"/>
    <mergeCell ref="Z108:Z110"/>
    <mergeCell ref="BG68:BG75"/>
    <mergeCell ref="D71:BE71"/>
    <mergeCell ref="D73:BE73"/>
    <mergeCell ref="D74:BE74"/>
    <mergeCell ref="A108:A115"/>
    <mergeCell ref="B108:B115"/>
    <mergeCell ref="C108:C115"/>
    <mergeCell ref="D108:G108"/>
    <mergeCell ref="H108:H110"/>
    <mergeCell ref="I108:K108"/>
    <mergeCell ref="AN68:AQ68"/>
    <mergeCell ref="AR68:AV68"/>
    <mergeCell ref="AW68:AW70"/>
    <mergeCell ref="AX68:AZ68"/>
    <mergeCell ref="BA68:BA70"/>
    <mergeCell ref="BB68:BE68"/>
    <mergeCell ref="AA68:AC68"/>
    <mergeCell ref="AD68:AD70"/>
    <mergeCell ref="AE68:AH68"/>
    <mergeCell ref="AI68:AI70"/>
    <mergeCell ref="AJ68:AL68"/>
    <mergeCell ref="AM68:AM70"/>
    <mergeCell ref="L68:L70"/>
    <mergeCell ref="M68:P68"/>
    <mergeCell ref="Q68:T68"/>
    <mergeCell ref="V68:V70"/>
    <mergeCell ref="W68:Y68"/>
    <mergeCell ref="Z68:Z70"/>
    <mergeCell ref="BG33:BG40"/>
    <mergeCell ref="D36:BE36"/>
    <mergeCell ref="D38:BE38"/>
    <mergeCell ref="D39:BE39"/>
    <mergeCell ref="A68:A75"/>
    <mergeCell ref="B68:B75"/>
    <mergeCell ref="C68:C75"/>
    <mergeCell ref="D68:G68"/>
    <mergeCell ref="H68:H70"/>
    <mergeCell ref="I68:K68"/>
    <mergeCell ref="AN33:AQ33"/>
    <mergeCell ref="AR33:AV33"/>
    <mergeCell ref="AW33:AW35"/>
    <mergeCell ref="AX33:AZ33"/>
    <mergeCell ref="BA33:BA35"/>
    <mergeCell ref="BB33:BE33"/>
    <mergeCell ref="AA33:AC33"/>
    <mergeCell ref="AD33:AD35"/>
    <mergeCell ref="AE33:AH33"/>
    <mergeCell ref="AI33:AI35"/>
    <mergeCell ref="AJ33:AL33"/>
    <mergeCell ref="AM33:AM35"/>
    <mergeCell ref="L33:L35"/>
    <mergeCell ref="M33:P33"/>
    <mergeCell ref="Q33:T33"/>
    <mergeCell ref="V33:V35"/>
    <mergeCell ref="W33:Y33"/>
    <mergeCell ref="Z33:Z35"/>
    <mergeCell ref="BG2:BG9"/>
    <mergeCell ref="D5:BE5"/>
    <mergeCell ref="D7:BE7"/>
    <mergeCell ref="D8:BE8"/>
    <mergeCell ref="A33:A40"/>
    <mergeCell ref="B33:B40"/>
    <mergeCell ref="C33:C40"/>
    <mergeCell ref="D33:G33"/>
    <mergeCell ref="H33:H35"/>
    <mergeCell ref="I33:K33"/>
    <mergeCell ref="AR2:AR4"/>
    <mergeCell ref="AS2:AV2"/>
    <mergeCell ref="AW2:AW4"/>
    <mergeCell ref="AX2:AZ2"/>
    <mergeCell ref="BA2:BA4"/>
    <mergeCell ref="BB2:BE2"/>
    <mergeCell ref="AA2:AD2"/>
    <mergeCell ref="AE2:AH2"/>
    <mergeCell ref="AI2:AI4"/>
    <mergeCell ref="AJ2:AL2"/>
    <mergeCell ref="AM2:AM4"/>
    <mergeCell ref="AN2:AQ2"/>
    <mergeCell ref="L2:L4"/>
    <mergeCell ref="M2:P2"/>
    <mergeCell ref="Q2:T2"/>
    <mergeCell ref="V2:V4"/>
    <mergeCell ref="W2:Y2"/>
    <mergeCell ref="Z2:Z4"/>
    <mergeCell ref="A2:A9"/>
    <mergeCell ref="B2:B9"/>
    <mergeCell ref="C2:C9"/>
    <mergeCell ref="D2:G2"/>
    <mergeCell ref="H2:H4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Титул_А</vt:lpstr>
      <vt:lpstr>Календарный учебный график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2023-09-04T16:34:37Z</cp:lastPrinted>
  <dcterms:created xsi:type="dcterms:W3CDTF">2023-09-04T16:24:15Z</dcterms:created>
  <dcterms:modified xsi:type="dcterms:W3CDTF">2023-09-04T16:58:03Z</dcterms:modified>
</cp:coreProperties>
</file>